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19392" windowHeight="10992"/>
  </bookViews>
  <sheets>
    <sheet name="EMail Addresses" sheetId="1" r:id="rId1"/>
  </sheets>
  <definedNames>
    <definedName name="_xlnm.Print_Area" localSheetId="0">'EMail Addresses'!$C$1:$AD$12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6" i="1"/>
  <c r="AB8"/>
  <c r="AB9"/>
  <c r="AB10"/>
  <c r="AB11"/>
  <c r="Z7"/>
  <c r="Z8"/>
  <c r="Z11"/>
  <c r="Z6"/>
  <c r="T6"/>
  <c r="T11"/>
  <c r="T7"/>
  <c r="N7"/>
  <c r="N6"/>
  <c r="Y8" l="1"/>
  <c r="Y11"/>
  <c r="Y7"/>
  <c r="Y6"/>
  <c r="S11"/>
  <c r="S7"/>
  <c r="S6"/>
  <c r="M6"/>
  <c r="M7"/>
  <c r="J7"/>
  <c r="J8"/>
  <c r="J11"/>
  <c r="J6"/>
  <c r="AB7"/>
</calcChain>
</file>

<file path=xl/comments1.xml><?xml version="1.0" encoding="utf-8"?>
<comments xmlns="http://schemas.openxmlformats.org/spreadsheetml/2006/main">
  <authors>
    <author>Ian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>Ian:</t>
        </r>
        <r>
          <rPr>
            <sz val="9"/>
            <color indexed="81"/>
            <rFont val="Tahoma"/>
            <family val="2"/>
          </rPr>
          <t xml:space="preserve">
WS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Ian:</t>
        </r>
        <r>
          <rPr>
            <sz val="9"/>
            <color indexed="81"/>
            <rFont val="Tahoma"/>
            <family val="2"/>
          </rPr>
          <t xml:space="preserve">
WS</t>
        </r>
      </text>
    </comment>
  </commentList>
</comments>
</file>

<file path=xl/sharedStrings.xml><?xml version="1.0" encoding="utf-8"?>
<sst xmlns="http://schemas.openxmlformats.org/spreadsheetml/2006/main" count="118" uniqueCount="61">
  <si>
    <t>First Name</t>
  </si>
  <si>
    <t>Last Name</t>
  </si>
  <si>
    <t>Primary Email</t>
  </si>
  <si>
    <t>anthonytubb@hotmail.com</t>
  </si>
  <si>
    <t>barrie.hallett@btinternet.com</t>
  </si>
  <si>
    <t>patrica.matthews@btinternet.com</t>
  </si>
  <si>
    <t>j.leonard34@btinternet.com</t>
  </si>
  <si>
    <t>Barrie</t>
  </si>
  <si>
    <t>Hallett</t>
  </si>
  <si>
    <t>Yacht</t>
  </si>
  <si>
    <t>Horizon</t>
  </si>
  <si>
    <t>Impulse</t>
  </si>
  <si>
    <t>Chris &amp; Pat</t>
  </si>
  <si>
    <t>Matthews</t>
  </si>
  <si>
    <t>Tony</t>
  </si>
  <si>
    <t>Simon</t>
  </si>
  <si>
    <t>Julien</t>
  </si>
  <si>
    <t>sijulien007@gmail.com</t>
  </si>
  <si>
    <t>Cunning Plan</t>
  </si>
  <si>
    <t>Jan &amp; John</t>
  </si>
  <si>
    <t>Leonard</t>
  </si>
  <si>
    <t>Calisto</t>
  </si>
  <si>
    <t>Tubb</t>
  </si>
  <si>
    <t>Class 1</t>
  </si>
  <si>
    <t>?</t>
  </si>
  <si>
    <t>Satisfaction</t>
  </si>
  <si>
    <t>White</t>
  </si>
  <si>
    <t>Mobile Number</t>
  </si>
  <si>
    <t>PHN</t>
  </si>
  <si>
    <t>IRC</t>
  </si>
  <si>
    <t>Sail Number</t>
  </si>
  <si>
    <t>GBR 9430T</t>
  </si>
  <si>
    <t>07800 858 312</t>
  </si>
  <si>
    <t>Blue</t>
  </si>
  <si>
    <t>GBR 5062T</t>
  </si>
  <si>
    <t>07854 920 228</t>
  </si>
  <si>
    <t>07802 268 572</t>
  </si>
  <si>
    <t>9113Y</t>
  </si>
  <si>
    <t>robertketch@btinternet.com</t>
  </si>
  <si>
    <t>Robert</t>
  </si>
  <si>
    <t>Pitts</t>
  </si>
  <si>
    <t>GBR 7969T</t>
  </si>
  <si>
    <t>1639T</t>
  </si>
  <si>
    <t>07779 864 214</t>
  </si>
  <si>
    <t>NA</t>
  </si>
  <si>
    <t>Start</t>
  </si>
  <si>
    <t>Finish</t>
  </si>
  <si>
    <t>Elapsed</t>
  </si>
  <si>
    <t>Corrected</t>
  </si>
  <si>
    <t>Points</t>
  </si>
  <si>
    <t>Series Position</t>
  </si>
  <si>
    <t>Series Points</t>
  </si>
  <si>
    <t>LEG 1 - YEALM TO FALMOUTH</t>
  </si>
  <si>
    <t>LEG 2 - FALMOUTH TO FOWEY</t>
  </si>
  <si>
    <t>LEG 3 - FOWEY TO YEALM</t>
  </si>
  <si>
    <t>Andiamo 2</t>
  </si>
  <si>
    <t>MAY TRIANGLE SERIES RESULTS - 4-6 MAY 2019</t>
  </si>
  <si>
    <t>DNF</t>
  </si>
  <si>
    <t>DNS</t>
  </si>
  <si>
    <t>2=</t>
  </si>
  <si>
    <t>5=</t>
  </si>
</sst>
</file>

<file path=xl/styles.xml><?xml version="1.0" encoding="utf-8"?>
<styleSheet xmlns="http://schemas.openxmlformats.org/spreadsheetml/2006/main">
  <numFmts count="1">
    <numFmt numFmtId="164" formatCode="hh:mm:ss;@"/>
  </numFmts>
  <fonts count="24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23" applyNumberFormat="0" applyAlignment="0" applyProtection="0"/>
    <xf numFmtId="0" fontId="7" fillId="28" borderId="24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25" applyNumberFormat="0" applyFill="0" applyAlignment="0" applyProtection="0"/>
    <xf numFmtId="0" fontId="11" fillId="0" borderId="26" applyNumberFormat="0" applyFill="0" applyAlignment="0" applyProtection="0"/>
    <xf numFmtId="0" fontId="12" fillId="0" borderId="27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23" applyNumberFormat="0" applyAlignment="0" applyProtection="0"/>
    <xf numFmtId="0" fontId="14" fillId="0" borderId="28" applyNumberFormat="0" applyFill="0" applyAlignment="0" applyProtection="0"/>
    <xf numFmtId="0" fontId="15" fillId="31" borderId="0" applyNumberFormat="0" applyBorder="0" applyAlignment="0" applyProtection="0"/>
    <xf numFmtId="0" fontId="3" fillId="32" borderId="29" applyNumberFormat="0" applyFont="0" applyAlignment="0" applyProtection="0"/>
    <xf numFmtId="0" fontId="16" fillId="27" borderId="30" applyNumberFormat="0" applyAlignment="0" applyProtection="0"/>
    <xf numFmtId="0" fontId="17" fillId="0" borderId="0" applyNumberFormat="0" applyFill="0" applyBorder="0" applyAlignment="0" applyProtection="0"/>
    <xf numFmtId="0" fontId="18" fillId="0" borderId="31" applyNumberFormat="0" applyFill="0" applyAlignment="0" applyProtection="0"/>
    <xf numFmtId="0" fontId="19" fillId="0" borderId="0" applyNumberFormat="0" applyFill="0" applyBorder="0" applyAlignment="0" applyProtection="0"/>
  </cellStyleXfs>
  <cellXfs count="76">
    <xf numFmtId="0" fontId="0" fillId="0" borderId="0" xfId="0"/>
    <xf numFmtId="0" fontId="18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0" fillId="0" borderId="1" xfId="0" applyBorder="1"/>
    <xf numFmtId="0" fontId="19" fillId="0" borderId="0" xfId="0" applyFont="1"/>
    <xf numFmtId="0" fontId="0" fillId="0" borderId="0" xfId="0" applyFont="1" applyAlignment="1">
      <alignment horizontal="center"/>
    </xf>
    <xf numFmtId="0" fontId="18" fillId="0" borderId="0" xfId="0" applyFont="1" applyBorder="1"/>
    <xf numFmtId="0" fontId="0" fillId="0" borderId="0" xfId="0" applyFont="1" applyBorder="1"/>
    <xf numFmtId="0" fontId="0" fillId="0" borderId="0" xfId="0" applyBorder="1"/>
    <xf numFmtId="0" fontId="19" fillId="0" borderId="0" xfId="0" applyFont="1" applyBorder="1"/>
    <xf numFmtId="0" fontId="18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21" fontId="0" fillId="0" borderId="1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21" fillId="0" borderId="0" xfId="0" applyFont="1"/>
    <xf numFmtId="0" fontId="18" fillId="0" borderId="7" xfId="0" applyFont="1" applyBorder="1" applyAlignment="1">
      <alignment horizontal="left"/>
    </xf>
    <xf numFmtId="164" fontId="20" fillId="0" borderId="1" xfId="0" applyNumberFormat="1" applyFont="1" applyBorder="1" applyAlignment="1">
      <alignment horizontal="center"/>
    </xf>
    <xf numFmtId="21" fontId="20" fillId="0" borderId="1" xfId="0" applyNumberFormat="1" applyFont="1" applyBorder="1" applyAlignment="1">
      <alignment horizontal="center"/>
    </xf>
    <xf numFmtId="18" fontId="0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Border="1"/>
    <xf numFmtId="0" fontId="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21" fontId="0" fillId="0" borderId="6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4"/>
  <sheetViews>
    <sheetView tabSelected="1" topLeftCell="C1" workbookViewId="0">
      <pane ySplit="5" topLeftCell="A6" activePane="bottomLeft" state="frozen"/>
      <selection activeCell="C1" sqref="C1"/>
      <selection pane="bottomLeft" activeCell="C13" sqref="C13"/>
    </sheetView>
  </sheetViews>
  <sheetFormatPr defaultRowHeight="14.4"/>
  <cols>
    <col min="1" max="1" width="11.3125" hidden="1" customWidth="1"/>
    <col min="2" max="2" width="15" hidden="1" customWidth="1"/>
    <col min="3" max="3" width="12.20703125" customWidth="1"/>
    <col min="4" max="4" width="10.1015625" style="5" hidden="1" customWidth="1"/>
    <col min="5" max="5" width="6.5234375" style="3" hidden="1" customWidth="1"/>
    <col min="6" max="6" width="7.1015625" style="3" customWidth="1"/>
    <col min="7" max="7" width="6.20703125" hidden="1" customWidth="1"/>
    <col min="8" max="8" width="26.41796875" hidden="1" customWidth="1"/>
    <col min="9" max="9" width="13.20703125" hidden="1" customWidth="1"/>
    <col min="10" max="10" width="9.41796875" customWidth="1"/>
    <col min="11" max="11" width="9.68359375" customWidth="1"/>
    <col min="12" max="12" width="4.89453125" hidden="1" customWidth="1"/>
    <col min="13" max="13" width="9.3125" customWidth="1"/>
    <col min="14" max="14" width="8.68359375" style="2" customWidth="1"/>
    <col min="15" max="15" width="8.68359375" style="8" customWidth="1"/>
    <col min="16" max="16" width="8.5234375" customWidth="1"/>
    <col min="17" max="17" width="8.68359375" customWidth="1"/>
    <col min="18" max="18" width="4.89453125" hidden="1" customWidth="1"/>
    <col min="19" max="19" width="8.5234375" customWidth="1"/>
    <col min="20" max="20" width="9" style="2" customWidth="1"/>
    <col min="21" max="21" width="8.68359375" style="8" customWidth="1"/>
    <col min="22" max="22" width="10.1015625" customWidth="1"/>
    <col min="23" max="23" width="8.7890625" customWidth="1"/>
    <col min="24" max="24" width="4.89453125" hidden="1" customWidth="1"/>
    <col min="25" max="25" width="9.5234375" customWidth="1"/>
    <col min="26" max="26" width="8.68359375" style="2" customWidth="1"/>
    <col min="27" max="27" width="13.3125" style="23" customWidth="1"/>
    <col min="28" max="28" width="9.7890625" style="9" customWidth="1"/>
    <col min="29" max="29" width="10.5234375" style="3" customWidth="1"/>
    <col min="30" max="45" width="8.89453125" style="12"/>
  </cols>
  <sheetData>
    <row r="1" spans="1:45" ht="18.3">
      <c r="C1" s="35" t="s">
        <v>56</v>
      </c>
    </row>
    <row r="2" spans="1:45" ht="14.7" thickBot="1"/>
    <row r="3" spans="1:45">
      <c r="A3" t="s">
        <v>0</v>
      </c>
      <c r="B3" t="s">
        <v>1</v>
      </c>
      <c r="C3" s="59" t="s">
        <v>9</v>
      </c>
      <c r="D3" s="36" t="s">
        <v>30</v>
      </c>
      <c r="E3" s="34" t="s">
        <v>29</v>
      </c>
      <c r="F3" s="71" t="s">
        <v>28</v>
      </c>
      <c r="G3" s="52"/>
      <c r="H3" s="7" t="s">
        <v>2</v>
      </c>
      <c r="I3" s="41" t="s">
        <v>27</v>
      </c>
      <c r="J3" s="68" t="s">
        <v>52</v>
      </c>
      <c r="K3" s="69"/>
      <c r="L3" s="69"/>
      <c r="M3" s="69"/>
      <c r="N3" s="69"/>
      <c r="O3" s="70"/>
      <c r="P3" s="68" t="s">
        <v>53</v>
      </c>
      <c r="Q3" s="69"/>
      <c r="R3" s="69"/>
      <c r="S3" s="69"/>
      <c r="T3" s="69"/>
      <c r="U3" s="70"/>
      <c r="V3" s="68" t="s">
        <v>54</v>
      </c>
      <c r="W3" s="69"/>
      <c r="X3" s="69"/>
      <c r="Y3" s="69"/>
      <c r="Z3" s="69"/>
      <c r="AA3" s="70"/>
      <c r="AB3" s="62" t="s">
        <v>51</v>
      </c>
      <c r="AC3" s="65" t="s">
        <v>50</v>
      </c>
    </row>
    <row r="4" spans="1:45" s="3" customFormat="1">
      <c r="C4" s="60"/>
      <c r="D4" s="22"/>
      <c r="E4" s="22"/>
      <c r="F4" s="72"/>
      <c r="G4" s="43"/>
      <c r="H4" s="17"/>
      <c r="I4" s="42"/>
      <c r="J4" s="24" t="s">
        <v>45</v>
      </c>
      <c r="K4" s="15" t="s">
        <v>46</v>
      </c>
      <c r="L4" s="15"/>
      <c r="M4" s="15" t="s">
        <v>47</v>
      </c>
      <c r="N4" s="14" t="s">
        <v>48</v>
      </c>
      <c r="O4" s="44" t="s">
        <v>49</v>
      </c>
      <c r="P4" s="24" t="s">
        <v>45</v>
      </c>
      <c r="Q4" s="15" t="s">
        <v>46</v>
      </c>
      <c r="R4" s="15"/>
      <c r="S4" s="15" t="s">
        <v>47</v>
      </c>
      <c r="T4" s="14" t="s">
        <v>48</v>
      </c>
      <c r="U4" s="44" t="s">
        <v>49</v>
      </c>
      <c r="V4" s="24" t="s">
        <v>45</v>
      </c>
      <c r="W4" s="15" t="s">
        <v>46</v>
      </c>
      <c r="X4" s="15"/>
      <c r="Y4" s="15" t="s">
        <v>47</v>
      </c>
      <c r="Z4" s="14" t="s">
        <v>48</v>
      </c>
      <c r="AA4" s="44" t="s">
        <v>49</v>
      </c>
      <c r="AB4" s="63"/>
      <c r="AC4" s="66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</row>
    <row r="5" spans="1:45" s="3" customFormat="1" ht="14.7" thickBot="1">
      <c r="A5" s="4" t="s">
        <v>23</v>
      </c>
      <c r="C5" s="61"/>
      <c r="D5" s="22"/>
      <c r="E5" s="22"/>
      <c r="F5" s="73"/>
      <c r="G5" s="43"/>
      <c r="H5" s="17"/>
      <c r="I5" s="42"/>
      <c r="J5" s="25"/>
      <c r="K5" s="17"/>
      <c r="L5" s="17"/>
      <c r="M5" s="17"/>
      <c r="N5" s="16"/>
      <c r="O5" s="45"/>
      <c r="P5" s="25"/>
      <c r="Q5" s="17"/>
      <c r="R5" s="17"/>
      <c r="S5" s="17"/>
      <c r="T5" s="16"/>
      <c r="U5" s="45"/>
      <c r="V5" s="25"/>
      <c r="W5" s="17"/>
      <c r="X5" s="17"/>
      <c r="Y5" s="17"/>
      <c r="Z5" s="16"/>
      <c r="AA5" s="45"/>
      <c r="AB5" s="64"/>
      <c r="AC5" s="67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</row>
    <row r="6" spans="1:45" s="16" customFormat="1">
      <c r="A6" s="16" t="s">
        <v>7</v>
      </c>
      <c r="B6" s="27" t="s">
        <v>8</v>
      </c>
      <c r="C6" s="53" t="s">
        <v>11</v>
      </c>
      <c r="D6" s="16">
        <v>185</v>
      </c>
      <c r="E6" s="16">
        <v>0.94099999999999995</v>
      </c>
      <c r="F6" s="26">
        <v>0.94099999999999995</v>
      </c>
      <c r="G6" s="48" t="s">
        <v>33</v>
      </c>
      <c r="H6" s="16" t="s">
        <v>4</v>
      </c>
      <c r="I6" s="27" t="s">
        <v>36</v>
      </c>
      <c r="J6" s="29">
        <f>TIME(8,0,0)</f>
        <v>0.33333333333333331</v>
      </c>
      <c r="K6" s="28">
        <v>0.6288541666666666</v>
      </c>
      <c r="L6" s="28"/>
      <c r="M6" s="28">
        <f>K6-J6</f>
        <v>0.29552083333333329</v>
      </c>
      <c r="N6" s="37">
        <f>F6*M6</f>
        <v>0.2780851041666666</v>
      </c>
      <c r="O6" s="45">
        <v>2</v>
      </c>
      <c r="P6" s="29">
        <v>0.46325231481481483</v>
      </c>
      <c r="Q6" s="28">
        <v>0.5826041666666667</v>
      </c>
      <c r="R6" s="28"/>
      <c r="S6" s="28">
        <f>Q6-P6</f>
        <v>0.11935185185185188</v>
      </c>
      <c r="T6" s="28">
        <f>F6*S6</f>
        <v>0.11231009259259261</v>
      </c>
      <c r="U6" s="45">
        <v>3</v>
      </c>
      <c r="V6" s="29">
        <v>0.42635416666666665</v>
      </c>
      <c r="W6" s="30">
        <v>0.64186342592592593</v>
      </c>
      <c r="X6" s="39"/>
      <c r="Y6" s="28">
        <f>W6-V6</f>
        <v>0.21550925925925929</v>
      </c>
      <c r="Z6" s="38">
        <f>F6*Y6</f>
        <v>0.20279421296296299</v>
      </c>
      <c r="AA6" s="45">
        <v>4</v>
      </c>
      <c r="AB6" s="49">
        <f t="shared" ref="AB6:AB11" si="0">O6+U6+AA6</f>
        <v>9</v>
      </c>
      <c r="AC6" s="50" t="s">
        <v>59</v>
      </c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s="16" customFormat="1">
      <c r="A7" s="16" t="s">
        <v>12</v>
      </c>
      <c r="B7" s="27" t="s">
        <v>13</v>
      </c>
      <c r="C7" s="53" t="s">
        <v>25</v>
      </c>
      <c r="D7" s="16" t="s">
        <v>34</v>
      </c>
      <c r="E7" s="16">
        <v>0.96</v>
      </c>
      <c r="F7" s="26">
        <v>0.98</v>
      </c>
      <c r="G7" s="48" t="s">
        <v>26</v>
      </c>
      <c r="H7" s="16" t="s">
        <v>5</v>
      </c>
      <c r="I7" s="27" t="s">
        <v>35</v>
      </c>
      <c r="J7" s="29">
        <f t="shared" ref="J7:J11" si="1">TIME(8,0,0)</f>
        <v>0.33333333333333331</v>
      </c>
      <c r="K7" s="28">
        <v>0.53593750000000007</v>
      </c>
      <c r="L7" s="28"/>
      <c r="M7" s="28">
        <f>K7-J7</f>
        <v>0.20260416666666675</v>
      </c>
      <c r="N7" s="37">
        <f>F7*M7</f>
        <v>0.19855208333333341</v>
      </c>
      <c r="O7" s="45">
        <v>1</v>
      </c>
      <c r="P7" s="29">
        <v>0.47187499999999999</v>
      </c>
      <c r="Q7" s="28">
        <v>0.5513541666666667</v>
      </c>
      <c r="R7" s="28"/>
      <c r="S7" s="28">
        <f>Q7-P7</f>
        <v>7.9479166666666712E-2</v>
      </c>
      <c r="T7" s="28">
        <f>F7*S7</f>
        <v>7.7889583333333373E-2</v>
      </c>
      <c r="U7" s="45">
        <v>1</v>
      </c>
      <c r="V7" s="29">
        <v>0.42072916666666665</v>
      </c>
      <c r="W7" s="30">
        <v>0.6071643518518518</v>
      </c>
      <c r="Y7" s="28">
        <f>W7-V7</f>
        <v>0.18643518518518515</v>
      </c>
      <c r="Z7" s="38">
        <f t="shared" ref="Z7:Z11" si="2">F7*Y7</f>
        <v>0.18270648148148144</v>
      </c>
      <c r="AA7" s="45">
        <v>1</v>
      </c>
      <c r="AB7" s="49">
        <f t="shared" si="0"/>
        <v>3</v>
      </c>
      <c r="AC7" s="50">
        <v>1</v>
      </c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</row>
    <row r="8" spans="1:45" s="16" customFormat="1">
      <c r="A8" s="16" t="s">
        <v>39</v>
      </c>
      <c r="B8" s="27" t="s">
        <v>40</v>
      </c>
      <c r="C8" s="25" t="s">
        <v>55</v>
      </c>
      <c r="D8" s="40" t="s">
        <v>41</v>
      </c>
      <c r="E8" s="16">
        <v>0.96199999999999997</v>
      </c>
      <c r="F8" s="54">
        <v>0.77700000000000002</v>
      </c>
      <c r="G8" s="48" t="s">
        <v>26</v>
      </c>
      <c r="H8" s="18" t="s">
        <v>38</v>
      </c>
      <c r="I8" s="33" t="s">
        <v>24</v>
      </c>
      <c r="J8" s="29">
        <f t="shared" si="1"/>
        <v>0.33333333333333331</v>
      </c>
      <c r="K8" s="28" t="s">
        <v>57</v>
      </c>
      <c r="L8" s="28" t="s">
        <v>57</v>
      </c>
      <c r="M8" s="28" t="s">
        <v>57</v>
      </c>
      <c r="N8" s="28" t="s">
        <v>57</v>
      </c>
      <c r="O8" s="45">
        <v>5</v>
      </c>
      <c r="P8" s="75" t="s">
        <v>58</v>
      </c>
      <c r="Q8" s="28" t="s">
        <v>58</v>
      </c>
      <c r="R8" s="28" t="s">
        <v>58</v>
      </c>
      <c r="S8" s="28" t="s">
        <v>58</v>
      </c>
      <c r="T8" s="28" t="s">
        <v>58</v>
      </c>
      <c r="U8" s="45">
        <v>7</v>
      </c>
      <c r="V8" s="29">
        <v>0.42222222222222222</v>
      </c>
      <c r="W8" s="30">
        <v>0.67326388888888899</v>
      </c>
      <c r="Y8" s="28">
        <f>W8-V8</f>
        <v>0.25104166666666677</v>
      </c>
      <c r="Z8" s="38">
        <f t="shared" si="2"/>
        <v>0.19505937500000009</v>
      </c>
      <c r="AA8" s="45">
        <v>3</v>
      </c>
      <c r="AB8" s="49">
        <f t="shared" si="0"/>
        <v>15</v>
      </c>
      <c r="AC8" s="50">
        <v>4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</row>
    <row r="9" spans="1:45" s="16" customFormat="1">
      <c r="A9" s="16" t="s">
        <v>15</v>
      </c>
      <c r="B9" s="27" t="s">
        <v>16</v>
      </c>
      <c r="C9" s="53" t="s">
        <v>21</v>
      </c>
      <c r="D9" s="16" t="s">
        <v>37</v>
      </c>
      <c r="F9" s="26">
        <v>0.9</v>
      </c>
      <c r="G9" s="48" t="s">
        <v>26</v>
      </c>
      <c r="H9" s="16" t="s">
        <v>17</v>
      </c>
      <c r="I9" s="42" t="s">
        <v>44</v>
      </c>
      <c r="J9" s="75" t="s">
        <v>58</v>
      </c>
      <c r="K9" s="28" t="s">
        <v>58</v>
      </c>
      <c r="L9" s="28" t="s">
        <v>58</v>
      </c>
      <c r="M9" s="28" t="s">
        <v>58</v>
      </c>
      <c r="N9" s="28" t="s">
        <v>58</v>
      </c>
      <c r="O9" s="46">
        <v>7</v>
      </c>
      <c r="P9" s="75" t="s">
        <v>58</v>
      </c>
      <c r="Q9" s="28" t="s">
        <v>58</v>
      </c>
      <c r="R9" s="28" t="s">
        <v>58</v>
      </c>
      <c r="S9" s="28" t="s">
        <v>58</v>
      </c>
      <c r="T9" s="28" t="s">
        <v>58</v>
      </c>
      <c r="U9" s="46">
        <v>7</v>
      </c>
      <c r="V9" s="75" t="s">
        <v>58</v>
      </c>
      <c r="W9" s="28" t="s">
        <v>58</v>
      </c>
      <c r="X9" s="28" t="s">
        <v>58</v>
      </c>
      <c r="Y9" s="28" t="s">
        <v>58</v>
      </c>
      <c r="Z9" s="28" t="s">
        <v>58</v>
      </c>
      <c r="AA9" s="46">
        <v>7</v>
      </c>
      <c r="AB9" s="49">
        <f t="shared" si="0"/>
        <v>21</v>
      </c>
      <c r="AC9" s="50" t="s">
        <v>60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</row>
    <row r="10" spans="1:45" s="16" customFormat="1">
      <c r="A10" s="16" t="s">
        <v>19</v>
      </c>
      <c r="B10" s="27" t="s">
        <v>20</v>
      </c>
      <c r="C10" s="53" t="s">
        <v>18</v>
      </c>
      <c r="D10" s="16" t="s">
        <v>31</v>
      </c>
      <c r="F10" s="26">
        <v>0.79100000000000004</v>
      </c>
      <c r="G10" s="48" t="s">
        <v>26</v>
      </c>
      <c r="H10" s="16" t="s">
        <v>6</v>
      </c>
      <c r="I10" s="27" t="s">
        <v>32</v>
      </c>
      <c r="J10" s="75" t="s">
        <v>58</v>
      </c>
      <c r="K10" s="28" t="s">
        <v>58</v>
      </c>
      <c r="L10" s="28" t="s">
        <v>58</v>
      </c>
      <c r="M10" s="28" t="s">
        <v>58</v>
      </c>
      <c r="N10" s="28" t="s">
        <v>58</v>
      </c>
      <c r="O10" s="46">
        <v>7</v>
      </c>
      <c r="P10" s="75" t="s">
        <v>58</v>
      </c>
      <c r="Q10" s="28" t="s">
        <v>58</v>
      </c>
      <c r="R10" s="28" t="s">
        <v>58</v>
      </c>
      <c r="S10" s="28" t="s">
        <v>58</v>
      </c>
      <c r="T10" s="28" t="s">
        <v>58</v>
      </c>
      <c r="U10" s="46">
        <v>7</v>
      </c>
      <c r="V10" s="75" t="s">
        <v>58</v>
      </c>
      <c r="W10" s="28" t="s">
        <v>58</v>
      </c>
      <c r="X10" s="28" t="s">
        <v>58</v>
      </c>
      <c r="Y10" s="28" t="s">
        <v>58</v>
      </c>
      <c r="Z10" s="28" t="s">
        <v>58</v>
      </c>
      <c r="AA10" s="46">
        <v>7</v>
      </c>
      <c r="AB10" s="49">
        <f t="shared" si="0"/>
        <v>21</v>
      </c>
      <c r="AC10" s="50" t="s">
        <v>60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</row>
    <row r="11" spans="1:45" s="16" customFormat="1" ht="14.7" thickBot="1">
      <c r="A11" s="16" t="s">
        <v>14</v>
      </c>
      <c r="B11" s="27" t="s">
        <v>22</v>
      </c>
      <c r="C11" s="55" t="s">
        <v>10</v>
      </c>
      <c r="D11" s="56" t="s">
        <v>42</v>
      </c>
      <c r="E11" s="32"/>
      <c r="F11" s="51">
        <v>0.94899999999999995</v>
      </c>
      <c r="G11" s="48" t="s">
        <v>26</v>
      </c>
      <c r="H11" s="16" t="s">
        <v>3</v>
      </c>
      <c r="I11" s="27" t="s">
        <v>43</v>
      </c>
      <c r="J11" s="29">
        <f t="shared" si="1"/>
        <v>0.33333333333333331</v>
      </c>
      <c r="K11" s="28" t="s">
        <v>57</v>
      </c>
      <c r="L11" s="28" t="s">
        <v>57</v>
      </c>
      <c r="M11" s="28" t="s">
        <v>57</v>
      </c>
      <c r="N11" s="28" t="s">
        <v>57</v>
      </c>
      <c r="O11" s="47">
        <v>5</v>
      </c>
      <c r="P11" s="29">
        <v>0.47187499999999999</v>
      </c>
      <c r="Q11" s="31">
        <v>0.569849537037037</v>
      </c>
      <c r="R11" s="31"/>
      <c r="S11" s="28">
        <f>Q11-P11</f>
        <v>9.7974537037037013E-2</v>
      </c>
      <c r="T11" s="31">
        <f>F11*S11</f>
        <v>9.2977835648148127E-2</v>
      </c>
      <c r="U11" s="47">
        <v>2</v>
      </c>
      <c r="V11" s="29">
        <v>0.42473379629629626</v>
      </c>
      <c r="W11" s="58">
        <v>0.6251620370370371</v>
      </c>
      <c r="X11" s="32"/>
      <c r="Y11" s="28">
        <f>W11-V11</f>
        <v>0.20042824074074084</v>
      </c>
      <c r="Z11" s="38">
        <f t="shared" si="2"/>
        <v>0.19020640046296305</v>
      </c>
      <c r="AA11" s="47">
        <v>2</v>
      </c>
      <c r="AB11" s="49">
        <f t="shared" si="0"/>
        <v>9</v>
      </c>
      <c r="AC11" s="57" t="s">
        <v>59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</row>
    <row r="12" spans="1:45" s="1" customFormat="1">
      <c r="D12" s="6"/>
      <c r="E12" s="4"/>
      <c r="F12" s="4"/>
      <c r="J12" s="10"/>
      <c r="K12" s="10"/>
      <c r="L12" s="10"/>
      <c r="M12" s="10"/>
      <c r="N12" s="11"/>
      <c r="O12" s="13"/>
      <c r="P12" s="10"/>
      <c r="Q12" s="10"/>
      <c r="R12" s="10"/>
      <c r="S12" s="10"/>
      <c r="T12" s="11"/>
      <c r="U12" s="13"/>
      <c r="V12" s="10"/>
      <c r="W12" s="10"/>
      <c r="X12" s="10"/>
      <c r="Y12" s="10"/>
      <c r="Z12" s="11"/>
      <c r="AA12" s="19"/>
      <c r="AB12" s="20"/>
      <c r="AC12" s="21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>
      <c r="C13" s="74"/>
    </row>
    <row r="14" spans="1:45">
      <c r="C14" s="74"/>
    </row>
  </sheetData>
  <mergeCells count="7">
    <mergeCell ref="C3:C5"/>
    <mergeCell ref="AB3:AB5"/>
    <mergeCell ref="AC3:AC5"/>
    <mergeCell ref="V3:AA3"/>
    <mergeCell ref="P3:U3"/>
    <mergeCell ref="J3:O3"/>
    <mergeCell ref="F3:F5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EMail Addresses</vt:lpstr>
      <vt:lpstr>'EMail Addresses'!Print_Area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Ian</cp:lastModifiedBy>
  <cp:lastPrinted>2018-05-31T07:45:01Z</cp:lastPrinted>
  <dcterms:created xsi:type="dcterms:W3CDTF">2017-11-19T17:24:25Z</dcterms:created>
  <dcterms:modified xsi:type="dcterms:W3CDTF">2019-05-07T12:23:34Z</dcterms:modified>
</cp:coreProperties>
</file>