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0" yWindow="-6" windowWidth="9618" windowHeight="7560"/>
  </bookViews>
  <sheets>
    <sheet name="Autumn Series Results" sheetId="1" r:id="rId1"/>
    <sheet name="Summer Series Results" sheetId="4" r:id="rId2"/>
  </sheets>
  <definedNames>
    <definedName name="_xlnm._FilterDatabase" localSheetId="0" hidden="1">'Autumn Series Results'!#REF!</definedName>
  </definedNames>
  <calcPr calcId="125725" concurrentCalc="0"/>
</workbook>
</file>

<file path=xl/calcChain.xml><?xml version="1.0" encoding="utf-8"?>
<calcChain xmlns="http://schemas.openxmlformats.org/spreadsheetml/2006/main">
  <c r="AD57" i="4"/>
  <c r="AE57"/>
  <c r="AD56"/>
  <c r="AE56"/>
  <c r="AD55"/>
  <c r="AE55"/>
  <c r="AD54"/>
  <c r="AE54"/>
  <c r="AD53"/>
  <c r="AE53"/>
  <c r="AD52"/>
  <c r="AE52"/>
  <c r="AD51"/>
  <c r="AE51"/>
  <c r="AD50"/>
  <c r="AE50"/>
  <c r="AD49"/>
  <c r="AE49"/>
  <c r="AD48"/>
  <c r="AE48"/>
  <c r="AD47"/>
  <c r="AE47"/>
  <c r="AD46"/>
  <c r="AE46"/>
  <c r="AD45"/>
  <c r="AE45"/>
  <c r="BH44"/>
  <c r="BI44"/>
  <c r="BB44"/>
  <c r="BC44"/>
  <c r="AV44"/>
  <c r="AW44"/>
  <c r="AP44"/>
  <c r="AQ44"/>
  <c r="AJ44"/>
  <c r="AK44"/>
  <c r="AD44"/>
  <c r="AE44"/>
  <c r="BH43"/>
  <c r="BI43"/>
  <c r="BB43"/>
  <c r="BC43"/>
  <c r="AV43"/>
  <c r="AW43"/>
  <c r="AP43"/>
  <c r="AQ43"/>
  <c r="AJ43"/>
  <c r="AK43"/>
  <c r="AD43"/>
  <c r="AE43"/>
  <c r="BH42"/>
  <c r="BI42"/>
  <c r="BB42"/>
  <c r="BC42"/>
  <c r="AV42"/>
  <c r="AW42"/>
  <c r="AP42"/>
  <c r="AQ42"/>
  <c r="AJ42"/>
  <c r="AK42"/>
  <c r="AD42"/>
  <c r="AE42"/>
  <c r="BH41"/>
  <c r="BI41"/>
  <c r="BB41"/>
  <c r="BC41"/>
  <c r="AV41"/>
  <c r="AW41"/>
  <c r="AP41"/>
  <c r="AQ41"/>
  <c r="AJ41"/>
  <c r="AK41"/>
  <c r="AD41"/>
  <c r="AE41"/>
  <c r="BH40"/>
  <c r="BI40"/>
  <c r="BB40"/>
  <c r="BC40"/>
  <c r="AV40"/>
  <c r="AW40"/>
  <c r="AP40"/>
  <c r="AQ40"/>
  <c r="AJ40"/>
  <c r="AK40"/>
  <c r="AD40"/>
  <c r="AE40"/>
  <c r="BH39"/>
  <c r="BI39"/>
  <c r="BB39"/>
  <c r="BC39"/>
  <c r="AV39"/>
  <c r="AW39"/>
  <c r="AP39"/>
  <c r="AQ39"/>
  <c r="AJ39"/>
  <c r="AK39"/>
  <c r="AD39"/>
  <c r="AE39"/>
  <c r="AP38"/>
  <c r="AQ38"/>
  <c r="BH37"/>
  <c r="BI37"/>
  <c r="BB37"/>
  <c r="BC37"/>
  <c r="AV37"/>
  <c r="AW37"/>
  <c r="AP37"/>
  <c r="AQ37"/>
  <c r="AJ37"/>
  <c r="AK37"/>
  <c r="AD37"/>
  <c r="AE37"/>
  <c r="BH36"/>
  <c r="BI36"/>
  <c r="BB36"/>
  <c r="BC36"/>
  <c r="AV36"/>
  <c r="AW36"/>
  <c r="AP36"/>
  <c r="AQ36"/>
  <c r="AJ36"/>
  <c r="AK36"/>
  <c r="AD36"/>
  <c r="AE36"/>
  <c r="BH35"/>
  <c r="BI35"/>
  <c r="BB35"/>
  <c r="BC35"/>
  <c r="AV35"/>
  <c r="AW35"/>
  <c r="AJ35"/>
  <c r="AK35"/>
  <c r="AD35"/>
  <c r="AE35"/>
  <c r="R35"/>
  <c r="S35"/>
  <c r="L35"/>
  <c r="M35"/>
  <c r="BH34"/>
  <c r="BI34"/>
  <c r="BB34"/>
  <c r="BC34"/>
  <c r="AV34"/>
  <c r="AW34"/>
  <c r="AP34"/>
  <c r="AQ34"/>
  <c r="AJ34"/>
  <c r="AK34"/>
  <c r="AD34"/>
  <c r="AE34"/>
  <c r="X34"/>
  <c r="Y34"/>
  <c r="R34"/>
  <c r="S34"/>
  <c r="L34"/>
  <c r="M34"/>
  <c r="BB33"/>
  <c r="BC33"/>
  <c r="AV33"/>
  <c r="AW33"/>
  <c r="AP33"/>
  <c r="AQ33"/>
  <c r="AJ33"/>
  <c r="AK33"/>
  <c r="X33"/>
  <c r="Y33"/>
  <c r="L33"/>
  <c r="M33"/>
  <c r="BH32"/>
  <c r="BI32"/>
  <c r="BB32"/>
  <c r="BC32"/>
  <c r="AV32"/>
  <c r="AW32"/>
  <c r="AP32"/>
  <c r="AQ32"/>
  <c r="AJ32"/>
  <c r="AK32"/>
  <c r="AD32"/>
  <c r="AE32"/>
  <c r="X32"/>
  <c r="Y32"/>
  <c r="R32"/>
  <c r="S32"/>
  <c r="L32"/>
  <c r="M32"/>
  <c r="BH31"/>
  <c r="BI31"/>
  <c r="BB31"/>
  <c r="BC31"/>
  <c r="AV31"/>
  <c r="AW31"/>
  <c r="AP31"/>
  <c r="AQ31"/>
  <c r="AJ31"/>
  <c r="AK31"/>
  <c r="AD31"/>
  <c r="AE31"/>
  <c r="X31"/>
  <c r="Y31"/>
  <c r="R31"/>
  <c r="S31"/>
  <c r="L31"/>
  <c r="M31"/>
  <c r="BH30"/>
  <c r="BI30"/>
  <c r="BB30"/>
  <c r="BC30"/>
  <c r="AV30"/>
  <c r="AW30"/>
  <c r="AP30"/>
  <c r="AQ30"/>
  <c r="AJ30"/>
  <c r="AK30"/>
  <c r="AD30"/>
  <c r="AE30"/>
  <c r="X30"/>
  <c r="Y30"/>
  <c r="R30"/>
  <c r="S30"/>
  <c r="L30"/>
  <c r="M30"/>
  <c r="BH29"/>
  <c r="BI29"/>
  <c r="BB29"/>
  <c r="BC29"/>
  <c r="AV29"/>
  <c r="AW29"/>
  <c r="AP29"/>
  <c r="AQ29"/>
  <c r="AJ29"/>
  <c r="AK29"/>
  <c r="AD29"/>
  <c r="AE29"/>
  <c r="X29"/>
  <c r="Y29"/>
  <c r="R29"/>
  <c r="S29"/>
  <c r="L29"/>
  <c r="M29"/>
  <c r="BH28"/>
  <c r="BI28"/>
  <c r="BB28"/>
  <c r="BC28"/>
  <c r="AV28"/>
  <c r="AW28"/>
  <c r="AP28"/>
  <c r="AQ28"/>
  <c r="AJ28"/>
  <c r="AK28"/>
  <c r="AD28"/>
  <c r="AE28"/>
  <c r="X28"/>
  <c r="Y28"/>
  <c r="R28"/>
  <c r="S28"/>
  <c r="L28"/>
  <c r="M28"/>
  <c r="BB27"/>
  <c r="BC27"/>
  <c r="AV27"/>
  <c r="AW27"/>
  <c r="R27"/>
  <c r="S27"/>
  <c r="L27"/>
  <c r="M27"/>
  <c r="BH26"/>
  <c r="BI26"/>
  <c r="BB26"/>
  <c r="BC26"/>
  <c r="AV26"/>
  <c r="AW26"/>
  <c r="AP26"/>
  <c r="AQ26"/>
  <c r="AJ26"/>
  <c r="AK26"/>
  <c r="AD26"/>
  <c r="AE26"/>
  <c r="X26"/>
  <c r="Y26"/>
  <c r="R26"/>
  <c r="S26"/>
  <c r="L26"/>
  <c r="M26"/>
  <c r="BH25"/>
  <c r="BI25"/>
  <c r="BB25"/>
  <c r="BC25"/>
  <c r="AV25"/>
  <c r="AW25"/>
  <c r="AP25"/>
  <c r="AQ25"/>
  <c r="AJ25"/>
  <c r="AK25"/>
  <c r="AD25"/>
  <c r="AE25"/>
  <c r="X25"/>
  <c r="Y25"/>
  <c r="R25"/>
  <c r="S25"/>
  <c r="L25"/>
  <c r="M25"/>
  <c r="BB24"/>
  <c r="BC24"/>
  <c r="AV24"/>
  <c r="AW24"/>
  <c r="AJ24"/>
  <c r="AK24"/>
  <c r="AD24"/>
  <c r="AE24"/>
  <c r="R24"/>
  <c r="S24"/>
  <c r="L24"/>
  <c r="M24"/>
  <c r="BH22"/>
  <c r="BI22"/>
  <c r="BB22"/>
  <c r="BC22"/>
  <c r="AV22"/>
  <c r="AW22"/>
  <c r="AP22"/>
  <c r="AQ22"/>
  <c r="AJ22"/>
  <c r="AK22"/>
  <c r="AD22"/>
  <c r="AE22"/>
  <c r="X22"/>
  <c r="R22"/>
  <c r="BH21"/>
  <c r="BI21"/>
  <c r="BB21"/>
  <c r="BC21"/>
  <c r="AV21"/>
  <c r="AW21"/>
  <c r="AP21"/>
  <c r="AQ21"/>
  <c r="AJ21"/>
  <c r="AK21"/>
  <c r="AD21"/>
  <c r="AE21"/>
  <c r="X21"/>
  <c r="R21"/>
  <c r="BH20"/>
  <c r="BI20"/>
  <c r="BB20"/>
  <c r="BC20"/>
  <c r="AV20"/>
  <c r="AW20"/>
  <c r="AP20"/>
  <c r="AQ20"/>
  <c r="AJ20"/>
  <c r="AK20"/>
  <c r="AD20"/>
  <c r="AE20"/>
  <c r="X20"/>
  <c r="R20"/>
  <c r="BB19"/>
  <c r="BC19"/>
  <c r="AV19"/>
  <c r="AW19"/>
  <c r="R19"/>
  <c r="S19"/>
  <c r="BB18"/>
  <c r="BC18"/>
  <c r="AD18"/>
  <c r="AE18"/>
  <c r="BH17"/>
  <c r="BI17"/>
  <c r="BB17"/>
  <c r="BC17"/>
  <c r="AV17"/>
  <c r="AW17"/>
  <c r="AP17"/>
  <c r="AQ17"/>
  <c r="AJ17"/>
  <c r="AK17"/>
  <c r="AD17"/>
  <c r="AE17"/>
  <c r="BH16"/>
  <c r="BI16"/>
  <c r="BB16"/>
  <c r="BC16"/>
  <c r="AV16"/>
  <c r="AW16"/>
  <c r="AP16"/>
  <c r="AQ16"/>
  <c r="AJ16"/>
  <c r="AK16"/>
  <c r="AD16"/>
  <c r="AE16"/>
  <c r="BH15"/>
  <c r="BI15"/>
  <c r="BB15"/>
  <c r="BC15"/>
  <c r="AV15"/>
  <c r="AW15"/>
  <c r="AP15"/>
  <c r="AQ15"/>
  <c r="AJ15"/>
  <c r="AK15"/>
  <c r="AD15"/>
  <c r="AE15"/>
  <c r="BH14"/>
  <c r="BI14"/>
  <c r="BB14"/>
  <c r="BC14"/>
  <c r="AV14"/>
  <c r="AW14"/>
  <c r="AP14"/>
  <c r="AQ14"/>
  <c r="AJ14"/>
  <c r="AK14"/>
  <c r="AD14"/>
  <c r="AE14"/>
  <c r="BH13"/>
  <c r="BI13"/>
  <c r="BB13"/>
  <c r="BC13"/>
  <c r="AV13"/>
  <c r="AW13"/>
  <c r="AP13"/>
  <c r="AQ13"/>
  <c r="AJ13"/>
  <c r="AK13"/>
  <c r="AD13"/>
  <c r="AE13"/>
  <c r="BH12"/>
  <c r="BI12"/>
  <c r="BB12"/>
  <c r="BC12"/>
  <c r="AV12"/>
  <c r="AW12"/>
  <c r="AP12"/>
  <c r="AQ12"/>
  <c r="AJ12"/>
  <c r="AK12"/>
  <c r="AD12"/>
  <c r="AE12"/>
  <c r="BH11"/>
  <c r="BI11"/>
  <c r="BB11"/>
  <c r="BC11"/>
  <c r="AV11"/>
  <c r="AW11"/>
  <c r="AP11"/>
  <c r="AQ11"/>
  <c r="AJ11"/>
  <c r="AK11"/>
  <c r="AD11"/>
  <c r="AE11"/>
  <c r="BH10"/>
  <c r="BI10"/>
  <c r="BB10"/>
  <c r="BC10"/>
  <c r="AV10"/>
  <c r="AW10"/>
  <c r="AP10"/>
  <c r="AQ10"/>
  <c r="AJ10"/>
  <c r="AK10"/>
  <c r="AD10"/>
  <c r="AE10"/>
  <c r="BH9"/>
  <c r="BI9"/>
  <c r="BB9"/>
  <c r="BC9"/>
  <c r="AV9"/>
  <c r="AW9"/>
  <c r="AP9"/>
  <c r="AQ9"/>
  <c r="AJ9"/>
  <c r="AK9"/>
  <c r="AD9"/>
  <c r="AE9"/>
  <c r="BH8"/>
  <c r="BI8"/>
  <c r="BB8"/>
  <c r="BC8"/>
  <c r="AV8"/>
  <c r="AW8"/>
  <c r="AP8"/>
  <c r="AQ8"/>
  <c r="AJ8"/>
  <c r="AK8"/>
  <c r="AD8"/>
  <c r="AE8"/>
  <c r="BH7"/>
  <c r="BI7"/>
  <c r="BB7"/>
  <c r="BC7"/>
  <c r="AV7"/>
  <c r="AW7"/>
  <c r="AP7"/>
  <c r="AQ7"/>
  <c r="AJ7"/>
  <c r="AK7"/>
  <c r="AD7"/>
  <c r="AE7"/>
  <c r="BH6"/>
  <c r="BI6"/>
  <c r="AP6"/>
  <c r="AQ6"/>
  <c r="AD6"/>
  <c r="AE6"/>
  <c r="AQ6" i="1"/>
  <c r="AQ7"/>
  <c r="AQ8"/>
  <c r="AQ9"/>
  <c r="AQ10"/>
  <c r="AQ11"/>
  <c r="AQ14"/>
  <c r="AQ15"/>
  <c r="AQ16"/>
  <c r="AQ17"/>
  <c r="AQ20"/>
  <c r="AQ21"/>
  <c r="AQ22"/>
  <c r="AQ23"/>
  <c r="AQ24"/>
  <c r="AQ5"/>
  <c r="AM21"/>
  <c r="AN21"/>
  <c r="AM22"/>
  <c r="AN22"/>
  <c r="AM23"/>
  <c r="AN23"/>
  <c r="AM24"/>
  <c r="AN24"/>
  <c r="AM14"/>
  <c r="AN14"/>
  <c r="AM15"/>
  <c r="AN15"/>
  <c r="AM16"/>
  <c r="AN16"/>
  <c r="AM6"/>
  <c r="AN6"/>
  <c r="AM7"/>
  <c r="AN7"/>
  <c r="AM8"/>
  <c r="AN8"/>
  <c r="AM10"/>
  <c r="AN10"/>
  <c r="AM5"/>
  <c r="AN5"/>
  <c r="AG21"/>
  <c r="AH21"/>
  <c r="AG22"/>
  <c r="AH22"/>
  <c r="AG23"/>
  <c r="AH23"/>
  <c r="AG24"/>
  <c r="AH24"/>
  <c r="AG20"/>
  <c r="AH20"/>
  <c r="AG14"/>
  <c r="AH14"/>
  <c r="AG15"/>
  <c r="AH15"/>
  <c r="AG16"/>
  <c r="AH16"/>
  <c r="AG17"/>
  <c r="AH17"/>
  <c r="AG6"/>
  <c r="AH6"/>
  <c r="AG7"/>
  <c r="AH7"/>
  <c r="AG8"/>
  <c r="AH8"/>
  <c r="AG9"/>
  <c r="AH9"/>
  <c r="AG10"/>
  <c r="AH10"/>
  <c r="AG5"/>
  <c r="AH5"/>
  <c r="Z21"/>
  <c r="AA21"/>
  <c r="Z22"/>
  <c r="AA22"/>
  <c r="Z23"/>
  <c r="AA23"/>
  <c r="Z24"/>
  <c r="AA24"/>
  <c r="Z20"/>
  <c r="AA20"/>
  <c r="Z15"/>
  <c r="AA15"/>
  <c r="Z16"/>
  <c r="AA16"/>
  <c r="Z17"/>
  <c r="AA17"/>
  <c r="Z6"/>
  <c r="AA6"/>
  <c r="Z7"/>
  <c r="AA7"/>
  <c r="Z8"/>
  <c r="AA8"/>
  <c r="Z9"/>
  <c r="AA9"/>
  <c r="Z10"/>
  <c r="AA10"/>
  <c r="S24"/>
  <c r="T24"/>
  <c r="S23"/>
  <c r="T23"/>
  <c r="S22"/>
  <c r="T22"/>
  <c r="S21"/>
  <c r="T21"/>
  <c r="S20"/>
  <c r="T20"/>
  <c r="S14"/>
  <c r="T14"/>
  <c r="S15"/>
  <c r="T15"/>
  <c r="S16"/>
  <c r="T16"/>
  <c r="S17"/>
  <c r="T17"/>
  <c r="S6"/>
  <c r="T6"/>
  <c r="S7"/>
  <c r="T7"/>
  <c r="S8"/>
  <c r="T8"/>
  <c r="S9"/>
  <c r="T9"/>
  <c r="S10"/>
  <c r="T10"/>
  <c r="S11"/>
  <c r="T11"/>
  <c r="S5"/>
  <c r="T5"/>
  <c r="M24"/>
  <c r="N24"/>
  <c r="M22"/>
  <c r="N22"/>
  <c r="M21"/>
  <c r="N21"/>
  <c r="M16"/>
  <c r="N16"/>
  <c r="M15"/>
  <c r="N15"/>
  <c r="M14"/>
  <c r="N14"/>
  <c r="M23"/>
  <c r="N23"/>
  <c r="M6"/>
  <c r="N6"/>
  <c r="M7"/>
  <c r="N7"/>
  <c r="M8"/>
  <c r="N8"/>
  <c r="M9"/>
  <c r="N9"/>
  <c r="M10"/>
  <c r="N10"/>
  <c r="M5"/>
  <c r="N5"/>
</calcChain>
</file>

<file path=xl/comments1.xml><?xml version="1.0" encoding="utf-8"?>
<comments xmlns="http://schemas.openxmlformats.org/spreadsheetml/2006/main">
  <authors>
    <author>Ian</author>
  </authors>
  <commentList>
    <comment ref="F5" authorId="0">
      <text>
        <r>
          <rPr>
            <b/>
            <sz val="9"/>
            <color indexed="81"/>
            <rFont val="Tahoma"/>
            <family val="2"/>
          </rPr>
          <t>Ian:</t>
        </r>
        <r>
          <rPr>
            <sz val="9"/>
            <color indexed="81"/>
            <rFont val="Tahoma"/>
            <family val="2"/>
          </rPr>
          <t xml:space="preserve">
2020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Ian:</t>
        </r>
        <r>
          <rPr>
            <sz val="9"/>
            <color indexed="81"/>
            <rFont val="Tahoma"/>
            <family val="2"/>
          </rPr>
          <t xml:space="preserve">
2020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Ian:</t>
        </r>
        <r>
          <rPr>
            <sz val="9"/>
            <color indexed="81"/>
            <rFont val="Tahoma"/>
            <family val="2"/>
          </rPr>
          <t xml:space="preserve">
2019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Ian:</t>
        </r>
        <r>
          <rPr>
            <sz val="9"/>
            <color indexed="81"/>
            <rFont val="Tahoma"/>
            <family val="2"/>
          </rPr>
          <t xml:space="preserve">
2017</t>
        </r>
      </text>
    </comment>
    <comment ref="F9" authorId="0">
      <text>
        <r>
          <rPr>
            <b/>
            <sz val="9"/>
            <color indexed="8"/>
            <rFont val="Tahoma"/>
            <family val="2"/>
          </rPr>
          <t>Ian: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2019</t>
        </r>
      </text>
    </comment>
    <comment ref="F10" authorId="0">
      <text>
        <r>
          <rPr>
            <b/>
            <sz val="9"/>
            <color indexed="8"/>
            <rFont val="Tahoma"/>
            <family val="2"/>
          </rPr>
          <t>Ian: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2019</t>
        </r>
      </text>
    </comment>
    <comment ref="H17" authorId="0">
      <text>
        <r>
          <rPr>
            <b/>
            <sz val="9"/>
            <color indexed="8"/>
            <rFont val="Tahoma"/>
            <family val="2"/>
          </rPr>
          <t>Ian: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0.739 with Cruising Chute</t>
        </r>
      </text>
    </comment>
  </commentList>
</comments>
</file>

<file path=xl/comments2.xml><?xml version="1.0" encoding="utf-8"?>
<comments xmlns="http://schemas.openxmlformats.org/spreadsheetml/2006/main">
  <authors>
    <author>Ian</author>
  </authors>
  <commentList>
    <comment ref="H24" authorId="0">
      <text>
        <r>
          <rPr>
            <b/>
            <sz val="9"/>
            <color indexed="81"/>
            <rFont val="Tahoma"/>
            <family val="2"/>
          </rPr>
          <t>Ian:</t>
        </r>
        <r>
          <rPr>
            <sz val="9"/>
            <color indexed="81"/>
            <rFont val="Tahoma"/>
            <family val="2"/>
          </rPr>
          <t xml:space="preserve">
0.903 in 2018 when racing against Balladier</t>
        </r>
      </text>
    </comment>
    <comment ref="F30" authorId="0">
      <text>
        <r>
          <rPr>
            <b/>
            <sz val="9"/>
            <color indexed="81"/>
            <rFont val="Tahoma"/>
            <family val="2"/>
          </rPr>
          <t>Ian:</t>
        </r>
        <r>
          <rPr>
            <sz val="9"/>
            <color indexed="81"/>
            <rFont val="Tahoma"/>
            <family val="2"/>
          </rPr>
          <t xml:space="preserve">
Temporary Number</t>
        </r>
      </text>
    </comment>
    <comment ref="H33" authorId="0">
      <text>
        <r>
          <rPr>
            <b/>
            <sz val="9"/>
            <color indexed="81"/>
            <rFont val="Tahoma"/>
            <family val="2"/>
          </rPr>
          <t>Ian:</t>
        </r>
        <r>
          <rPr>
            <sz val="9"/>
            <color indexed="81"/>
            <rFont val="Tahoma"/>
            <family val="2"/>
          </rPr>
          <t xml:space="preserve">
0.887 in 2017</t>
        </r>
      </text>
    </comment>
    <comment ref="H35" authorId="0">
      <text>
        <r>
          <rPr>
            <b/>
            <sz val="9"/>
            <color indexed="81"/>
            <rFont val="Tahoma"/>
            <family val="2"/>
          </rPr>
          <t>Ian:</t>
        </r>
        <r>
          <rPr>
            <sz val="9"/>
            <color indexed="81"/>
            <rFont val="Tahoma"/>
            <family val="2"/>
          </rPr>
          <t xml:space="preserve">
0.739 with Cruising Chute</t>
        </r>
      </text>
    </comment>
    <comment ref="I38" authorId="0">
      <text>
        <r>
          <rPr>
            <b/>
            <sz val="9"/>
            <color indexed="81"/>
            <rFont val="Tahoma"/>
            <family val="2"/>
          </rPr>
          <t>Ian:</t>
        </r>
        <r>
          <rPr>
            <sz val="9"/>
            <color indexed="81"/>
            <rFont val="Tahoma"/>
            <family val="2"/>
          </rPr>
          <t xml:space="preserve">
Autumn Series Only</t>
        </r>
      </text>
    </comment>
  </commentList>
</comments>
</file>

<file path=xl/sharedStrings.xml><?xml version="1.0" encoding="utf-8"?>
<sst xmlns="http://schemas.openxmlformats.org/spreadsheetml/2006/main" count="763" uniqueCount="241">
  <si>
    <t>First Name</t>
  </si>
  <si>
    <t>Last Name</t>
  </si>
  <si>
    <t xml:space="preserve">Andrew </t>
  </si>
  <si>
    <t>Beveridge</t>
  </si>
  <si>
    <t>Barrie</t>
  </si>
  <si>
    <t>Hallett</t>
  </si>
  <si>
    <t>Tommy &amp; Gill</t>
  </si>
  <si>
    <t>Taylor</t>
  </si>
  <si>
    <t>Yacht</t>
  </si>
  <si>
    <t>Spirit of Yealm</t>
  </si>
  <si>
    <t>Horizon</t>
  </si>
  <si>
    <t>Impulse</t>
  </si>
  <si>
    <t>Hemelik</t>
  </si>
  <si>
    <t>Adam</t>
  </si>
  <si>
    <t>Matthews</t>
  </si>
  <si>
    <t>Tony</t>
  </si>
  <si>
    <t>David</t>
  </si>
  <si>
    <t>Martin</t>
  </si>
  <si>
    <t>Jones</t>
  </si>
  <si>
    <t>Windwhistle</t>
  </si>
  <si>
    <t>Zest</t>
  </si>
  <si>
    <t>Cunning Plan</t>
  </si>
  <si>
    <t>Leonard</t>
  </si>
  <si>
    <t>Booth</t>
  </si>
  <si>
    <t>Tubb</t>
  </si>
  <si>
    <t>Class 1</t>
  </si>
  <si>
    <t>Class 2</t>
  </si>
  <si>
    <t>Chris &amp; Sarah</t>
  </si>
  <si>
    <t>Williams</t>
  </si>
  <si>
    <t>Nightstar</t>
  </si>
  <si>
    <t>Saltheart</t>
  </si>
  <si>
    <t>Satisfaction</t>
  </si>
  <si>
    <t>Richardson</t>
  </si>
  <si>
    <t>White</t>
  </si>
  <si>
    <t>Paul</t>
  </si>
  <si>
    <t>Andiamo 2</t>
  </si>
  <si>
    <t>Andy</t>
  </si>
  <si>
    <t>Barritt</t>
  </si>
  <si>
    <t>Pegg</t>
  </si>
  <si>
    <t>PHN</t>
  </si>
  <si>
    <t>PHN WS</t>
  </si>
  <si>
    <t>IRC</t>
  </si>
  <si>
    <t>Sail Number</t>
  </si>
  <si>
    <t>GBR 3095</t>
  </si>
  <si>
    <t>GBR 9430T</t>
  </si>
  <si>
    <t>Blue</t>
  </si>
  <si>
    <t>K 8839Y</t>
  </si>
  <si>
    <t>GBR 5062T</t>
  </si>
  <si>
    <t>GBR 1547C</t>
  </si>
  <si>
    <t>GBR 2056L</t>
  </si>
  <si>
    <t>GBR 735R</t>
  </si>
  <si>
    <t>1639T</t>
  </si>
  <si>
    <t>Hull Colour</t>
  </si>
  <si>
    <t>Start Time</t>
  </si>
  <si>
    <t>Finish Time</t>
  </si>
  <si>
    <t>Elapsed Time</t>
  </si>
  <si>
    <t>Position</t>
  </si>
  <si>
    <t>Peter &amp; Ian</t>
  </si>
  <si>
    <t>Class</t>
  </si>
  <si>
    <t>Albin Ballad</t>
  </si>
  <si>
    <t>3062L</t>
  </si>
  <si>
    <t>Albin Express</t>
  </si>
  <si>
    <t>Maxi 1050</t>
  </si>
  <si>
    <t>Westerly Regatta 370</t>
  </si>
  <si>
    <t>HOD35</t>
  </si>
  <si>
    <t>Jeanneau 379LK</t>
  </si>
  <si>
    <t>Beneteau First 305</t>
  </si>
  <si>
    <t>MGC27</t>
  </si>
  <si>
    <t>Dehler 34</t>
  </si>
  <si>
    <t>Vancouver 27</t>
  </si>
  <si>
    <t>Westerly Storm 33</t>
  </si>
  <si>
    <t>Jouet 950</t>
  </si>
  <si>
    <t xml:space="preserve">John </t>
  </si>
  <si>
    <t>Leal</t>
  </si>
  <si>
    <t>Falbala</t>
  </si>
  <si>
    <t>Sadler 29</t>
  </si>
  <si>
    <t>Chris &amp; Andrew</t>
  </si>
  <si>
    <t>Jan, John &amp; Peter</t>
  </si>
  <si>
    <t>Xara</t>
  </si>
  <si>
    <t>XP44</t>
  </si>
  <si>
    <t>GBR44X</t>
  </si>
  <si>
    <t>IRC WS</t>
  </si>
  <si>
    <t>Jon &amp; Ellie</t>
  </si>
  <si>
    <t>Prime Time</t>
  </si>
  <si>
    <t>Hunter Pilot 2K</t>
  </si>
  <si>
    <t>Carinae</t>
  </si>
  <si>
    <t>Eliminator 6</t>
  </si>
  <si>
    <t>GBR5554</t>
  </si>
  <si>
    <t>Corrected Time</t>
  </si>
  <si>
    <t>Points</t>
  </si>
  <si>
    <t>DNF</t>
  </si>
  <si>
    <t>DNS</t>
  </si>
  <si>
    <t>5796Y</t>
  </si>
  <si>
    <t>Pitts</t>
  </si>
  <si>
    <t>Robert</t>
  </si>
  <si>
    <t>Watermark</t>
  </si>
  <si>
    <t>First 33.7</t>
  </si>
  <si>
    <t>GBR 7969T</t>
  </si>
  <si>
    <t>Course C to Port Wind W3 Race Officer Ian Kennedy</t>
  </si>
  <si>
    <t>OCS</t>
  </si>
  <si>
    <t>Course    S  (S)  Wind   N  F5/6     Race Officer PR</t>
  </si>
  <si>
    <t>Course     X (S)  Wind         Race Officer PR</t>
  </si>
  <si>
    <t>TOTAL POINTS</t>
  </si>
  <si>
    <t>SERIES POSITION</t>
  </si>
  <si>
    <t>20/09/2020 Race Abandoned</t>
  </si>
  <si>
    <t>04/11/2020 Race Cancelled</t>
  </si>
  <si>
    <t>Duncan</t>
  </si>
  <si>
    <t>Macpherson</t>
  </si>
  <si>
    <t>Spero</t>
  </si>
  <si>
    <t>Fellows</t>
  </si>
  <si>
    <t>Class 3</t>
  </si>
  <si>
    <t>Course   S (Stbd)    Wind  NW 2/3       Race Officer PR</t>
  </si>
  <si>
    <t>Class 2 (White Sail)</t>
  </si>
  <si>
    <t>RETD</t>
  </si>
  <si>
    <t>Course  V Stbd     Wind   E2      Race Officer PR</t>
  </si>
  <si>
    <t>Phryne</t>
  </si>
  <si>
    <t>Queen Class 38</t>
  </si>
  <si>
    <t>Katy Rawa</t>
  </si>
  <si>
    <t>Kristina</t>
  </si>
  <si>
    <t>Moody 29</t>
  </si>
  <si>
    <t>City Lights</t>
  </si>
  <si>
    <t>MG335</t>
  </si>
  <si>
    <t>Ellie Too</t>
  </si>
  <si>
    <t>Roanna</t>
  </si>
  <si>
    <t>Sancerre Rouge</t>
  </si>
  <si>
    <t>Roni</t>
  </si>
  <si>
    <t>Siskin</t>
  </si>
  <si>
    <t>Kennedy</t>
  </si>
  <si>
    <t>Alan</t>
  </si>
  <si>
    <t>Lomax</t>
  </si>
  <si>
    <t>Moody 31</t>
  </si>
  <si>
    <t>Dan</t>
  </si>
  <si>
    <t>Peters</t>
  </si>
  <si>
    <t>Laurie</t>
  </si>
  <si>
    <t>Wilson</t>
  </si>
  <si>
    <t>Alex</t>
  </si>
  <si>
    <t>Robson</t>
  </si>
  <si>
    <t>Page</t>
  </si>
  <si>
    <t>Chris</t>
  </si>
  <si>
    <t>George</t>
  </si>
  <si>
    <t>NI Lugger</t>
  </si>
  <si>
    <t>GBR 9452T</t>
  </si>
  <si>
    <t>9200T</t>
  </si>
  <si>
    <t>GBR4568T</t>
  </si>
  <si>
    <t>Rustler 36</t>
  </si>
  <si>
    <t>Roy</t>
  </si>
  <si>
    <t>Beswick</t>
  </si>
  <si>
    <t>Starlight 35</t>
  </si>
  <si>
    <t>GBR5913T</t>
  </si>
  <si>
    <t>T8474</t>
  </si>
  <si>
    <t>Wilcox</t>
  </si>
  <si>
    <t>Out of the Blue</t>
  </si>
  <si>
    <t>Dehler 41</t>
  </si>
  <si>
    <t>Robin</t>
  </si>
  <si>
    <t>Pratten</t>
  </si>
  <si>
    <t>Fable of Yealm</t>
  </si>
  <si>
    <t>YYC AUTUMN SERIES RESULTS 2020</t>
  </si>
  <si>
    <t>LOCKDOWN</t>
  </si>
  <si>
    <t>RESULTS</t>
  </si>
  <si>
    <t>12/07/2020 Course E Tinker Port NE F1-2</t>
  </si>
  <si>
    <t>19/07/2020 Course S Stbd WNW F2</t>
  </si>
  <si>
    <t>26/07/2020 Course F Port WNW 3-4</t>
  </si>
  <si>
    <t xml:space="preserve">02/08/2020 Course </t>
  </si>
  <si>
    <t xml:space="preserve">09/08/2020 Course </t>
  </si>
  <si>
    <t xml:space="preserve">16/08/2020 Course </t>
  </si>
  <si>
    <t>23/08/2020 Course Draystone Breakwater Port WSW 3-5</t>
  </si>
  <si>
    <t>29/08/2020 Course Eddystone Port N 3-5</t>
  </si>
  <si>
    <t xml:space="preserve">30/08/2020 Course </t>
  </si>
  <si>
    <t>Comments</t>
  </si>
  <si>
    <t>?</t>
  </si>
  <si>
    <t>2 Handed WS</t>
  </si>
  <si>
    <t>Spinni</t>
  </si>
  <si>
    <t xml:space="preserve">Dominic </t>
  </si>
  <si>
    <t>Crawley</t>
  </si>
  <si>
    <t>Sheer Madness</t>
  </si>
  <si>
    <t>Maxi 1300</t>
  </si>
  <si>
    <t>GBR1551L</t>
  </si>
  <si>
    <t xml:space="preserve">Ian </t>
  </si>
  <si>
    <t>RETIRED</t>
  </si>
  <si>
    <t>2 Handed WS?</t>
  </si>
  <si>
    <t xml:space="preserve"> WS</t>
  </si>
  <si>
    <t>WS</t>
  </si>
  <si>
    <t>WS 2 Handed</t>
  </si>
  <si>
    <t>none</t>
  </si>
  <si>
    <t>Single Handed WS</t>
  </si>
  <si>
    <t>Roger</t>
  </si>
  <si>
    <t>Boult</t>
  </si>
  <si>
    <t>Devonair</t>
  </si>
  <si>
    <t xml:space="preserve">Moody </t>
  </si>
  <si>
    <t>Sean</t>
  </si>
  <si>
    <t>Cochrane</t>
  </si>
  <si>
    <t>Amalfi</t>
  </si>
  <si>
    <t>Sun Oddyssey 32</t>
  </si>
  <si>
    <t>Eliminator</t>
  </si>
  <si>
    <t>2 Handed</t>
  </si>
  <si>
    <t>Simon</t>
  </si>
  <si>
    <t>Julien</t>
  </si>
  <si>
    <t>Calisto</t>
  </si>
  <si>
    <t>Sadler 34</t>
  </si>
  <si>
    <t>9113Y</t>
  </si>
  <si>
    <t>Mike</t>
  </si>
  <si>
    <t>Knight</t>
  </si>
  <si>
    <t>Hullabaloo</t>
  </si>
  <si>
    <t>SM C 20</t>
  </si>
  <si>
    <t>Peter</t>
  </si>
  <si>
    <t>Jeanneau 33</t>
  </si>
  <si>
    <t>4691L</t>
  </si>
  <si>
    <t>Stephen</t>
  </si>
  <si>
    <t>Maltby</t>
  </si>
  <si>
    <t>Magic Dragon</t>
  </si>
  <si>
    <t>Grand Soleil 45</t>
  </si>
  <si>
    <t>GBR4253T</t>
  </si>
  <si>
    <t>Dickie &amp; Karen</t>
  </si>
  <si>
    <t>Mason</t>
  </si>
  <si>
    <t>Balladier</t>
  </si>
  <si>
    <t>GibSea</t>
  </si>
  <si>
    <t>Family</t>
  </si>
  <si>
    <t>Arthur</t>
  </si>
  <si>
    <t>Geoff</t>
  </si>
  <si>
    <t>Cooper</t>
  </si>
  <si>
    <t>Lily</t>
  </si>
  <si>
    <t>Eagle 44</t>
  </si>
  <si>
    <t>William</t>
  </si>
  <si>
    <t>Mumford</t>
  </si>
  <si>
    <t>Trimiran</t>
  </si>
  <si>
    <t>Sponsors</t>
  </si>
  <si>
    <t>Will &amp; Holly</t>
  </si>
  <si>
    <t>Rahder</t>
  </si>
  <si>
    <t>Autumn Series</t>
  </si>
  <si>
    <t xml:space="preserve">Loran </t>
  </si>
  <si>
    <t>Nourse</t>
  </si>
  <si>
    <t xml:space="preserve">Jo </t>
  </si>
  <si>
    <t>Cronk</t>
  </si>
  <si>
    <t>Trebeurden</t>
  </si>
  <si>
    <t>Jon</t>
  </si>
  <si>
    <t>Ullman Series</t>
  </si>
  <si>
    <t>May Triangle</t>
  </si>
  <si>
    <t>Andrew &amp; Cathy</t>
  </si>
  <si>
    <t>Shuna</t>
  </si>
  <si>
    <t>Yawl</t>
  </si>
  <si>
    <t>Y110A</t>
  </si>
</sst>
</file>

<file path=xl/styles.xml><?xml version="1.0" encoding="utf-8"?>
<styleSheet xmlns="http://schemas.openxmlformats.org/spreadsheetml/2006/main">
  <numFmts count="3">
    <numFmt numFmtId="164" formatCode="hh:mm:ss;@"/>
    <numFmt numFmtId="165" formatCode="dd/mm/yyyy;@"/>
    <numFmt numFmtId="170" formatCode="[$-809]dd\ mmmm\ yyyy;@"/>
  </numFmts>
  <fonts count="33">
    <font>
      <sz val="11"/>
      <color theme="1"/>
      <name val="Calibri"/>
      <family val="2"/>
      <scheme val="minor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1" tint="0.74999237037263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20" applyNumberFormat="0" applyAlignment="0" applyProtection="0"/>
    <xf numFmtId="0" fontId="10" fillId="28" borderId="21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22" applyNumberFormat="0" applyFill="0" applyAlignment="0" applyProtection="0"/>
    <xf numFmtId="0" fontId="14" fillId="0" borderId="23" applyNumberFormat="0" applyFill="0" applyAlignment="0" applyProtection="0"/>
    <xf numFmtId="0" fontId="15" fillId="0" borderId="24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20" applyNumberFormat="0" applyAlignment="0" applyProtection="0"/>
    <xf numFmtId="0" fontId="17" fillId="0" borderId="25" applyNumberFormat="0" applyFill="0" applyAlignment="0" applyProtection="0"/>
    <xf numFmtId="0" fontId="18" fillId="31" borderId="0" applyNumberFormat="0" applyBorder="0" applyAlignment="0" applyProtection="0"/>
    <xf numFmtId="0" fontId="6" fillId="32" borderId="26" applyNumberFormat="0" applyFont="0" applyAlignment="0" applyProtection="0"/>
    <xf numFmtId="0" fontId="19" fillId="27" borderId="27" applyNumberFormat="0" applyAlignment="0" applyProtection="0"/>
    <xf numFmtId="0" fontId="20" fillId="0" borderId="0" applyNumberFormat="0" applyFill="0" applyBorder="0" applyAlignment="0" applyProtection="0"/>
    <xf numFmtId="0" fontId="21" fillId="0" borderId="28" applyNumberFormat="0" applyFill="0" applyAlignment="0" applyProtection="0"/>
    <xf numFmtId="0" fontId="22" fillId="0" borderId="0" applyNumberFormat="0" applyFill="0" applyBorder="0" applyAlignment="0" applyProtection="0"/>
  </cellStyleXfs>
  <cellXfs count="153">
    <xf numFmtId="0" fontId="0" fillId="0" borderId="0" xfId="0"/>
    <xf numFmtId="0" fontId="21" fillId="0" borderId="0" xfId="0" applyFont="1"/>
    <xf numFmtId="0" fontId="0" fillId="0" borderId="0" xfId="0" applyFont="1"/>
    <xf numFmtId="0" fontId="23" fillId="0" borderId="0" xfId="0" applyFont="1"/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2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5" fillId="0" borderId="0" xfId="0" applyNumberFormat="1" applyFont="1"/>
    <xf numFmtId="0" fontId="0" fillId="0" borderId="0" xfId="0" applyNumberFormat="1"/>
    <xf numFmtId="0" fontId="0" fillId="0" borderId="0" xfId="0" applyNumberFormat="1" applyFill="1"/>
    <xf numFmtId="0" fontId="2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3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6" fillId="0" borderId="1" xfId="0" applyFont="1" applyBorder="1" applyAlignment="1"/>
    <xf numFmtId="0" fontId="27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22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left" vertical="top"/>
    </xf>
    <xf numFmtId="0" fontId="28" fillId="0" borderId="1" xfId="0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21" fillId="0" borderId="1" xfId="0" applyFont="1" applyBorder="1" applyAlignment="1">
      <alignment horizontal="center"/>
    </xf>
    <xf numFmtId="164" fontId="0" fillId="0" borderId="1" xfId="0" applyNumberFormat="1" applyFont="1" applyBorder="1"/>
    <xf numFmtId="164" fontId="0" fillId="0" borderId="1" xfId="0" applyNumberFormat="1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0" fontId="21" fillId="0" borderId="2" xfId="0" applyNumberFormat="1" applyFont="1" applyBorder="1"/>
    <xf numFmtId="0" fontId="0" fillId="0" borderId="2" xfId="0" applyNumberFormat="1" applyBorder="1"/>
    <xf numFmtId="0" fontId="0" fillId="0" borderId="2" xfId="0" applyNumberFormat="1" applyFont="1" applyBorder="1"/>
    <xf numFmtId="0" fontId="23" fillId="0" borderId="2" xfId="0" applyNumberFormat="1" applyFont="1" applyBorder="1"/>
    <xf numFmtId="0" fontId="29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165" fontId="21" fillId="0" borderId="3" xfId="0" applyNumberFormat="1" applyFont="1" applyBorder="1"/>
    <xf numFmtId="0" fontId="0" fillId="0" borderId="4" xfId="0" applyBorder="1"/>
    <xf numFmtId="0" fontId="21" fillId="0" borderId="5" xfId="0" applyFont="1" applyBorder="1"/>
    <xf numFmtId="0" fontId="0" fillId="0" borderId="5" xfId="0" applyBorder="1"/>
    <xf numFmtId="164" fontId="0" fillId="0" borderId="5" xfId="0" applyNumberFormat="1" applyFont="1" applyBorder="1"/>
    <xf numFmtId="0" fontId="21" fillId="0" borderId="6" xfId="0" applyFont="1" applyBorder="1"/>
    <xf numFmtId="0" fontId="0" fillId="0" borderId="7" xfId="0" applyFont="1" applyBorder="1"/>
    <xf numFmtId="14" fontId="26" fillId="0" borderId="4" xfId="0" applyNumberFormat="1" applyFont="1" applyBorder="1" applyAlignment="1">
      <alignment horizontal="left"/>
    </xf>
    <xf numFmtId="0" fontId="26" fillId="0" borderId="4" xfId="0" applyFont="1" applyBorder="1"/>
    <xf numFmtId="0" fontId="0" fillId="0" borderId="8" xfId="0" applyNumberFormat="1" applyBorder="1"/>
    <xf numFmtId="0" fontId="0" fillId="0" borderId="9" xfId="0" applyNumberFormat="1" applyFont="1" applyBorder="1"/>
    <xf numFmtId="14" fontId="26" fillId="0" borderId="4" xfId="0" applyNumberFormat="1" applyFont="1" applyBorder="1"/>
    <xf numFmtId="0" fontId="21" fillId="0" borderId="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5" fontId="21" fillId="0" borderId="13" xfId="0" applyNumberFormat="1" applyFont="1" applyBorder="1"/>
    <xf numFmtId="0" fontId="21" fillId="0" borderId="14" xfId="0" applyFont="1" applyBorder="1"/>
    <xf numFmtId="0" fontId="0" fillId="0" borderId="14" xfId="0" applyBorder="1"/>
    <xf numFmtId="164" fontId="0" fillId="0" borderId="14" xfId="0" applyNumberFormat="1" applyFont="1" applyBorder="1"/>
    <xf numFmtId="0" fontId="21" fillId="0" borderId="15" xfId="0" applyFont="1" applyBorder="1"/>
    <xf numFmtId="0" fontId="21" fillId="0" borderId="16" xfId="0" applyNumberFormat="1" applyFont="1" applyBorder="1"/>
    <xf numFmtId="0" fontId="0" fillId="0" borderId="16" xfId="0" applyNumberFormat="1" applyBorder="1"/>
    <xf numFmtId="0" fontId="0" fillId="0" borderId="16" xfId="0" applyNumberFormat="1" applyFont="1" applyBorder="1"/>
    <xf numFmtId="0" fontId="23" fillId="0" borderId="16" xfId="0" applyNumberFormat="1" applyFont="1" applyBorder="1"/>
    <xf numFmtId="0" fontId="0" fillId="0" borderId="17" xfId="0" applyNumberFormat="1" applyFont="1" applyBorder="1"/>
    <xf numFmtId="0" fontId="0" fillId="0" borderId="18" xfId="0" applyBorder="1"/>
    <xf numFmtId="0" fontId="30" fillId="0" borderId="19" xfId="0" applyFont="1" applyBorder="1" applyAlignment="1">
      <alignment wrapText="1"/>
    </xf>
    <xf numFmtId="0" fontId="21" fillId="0" borderId="19" xfId="0" applyNumberFormat="1" applyFont="1" applyBorder="1" applyAlignment="1">
      <alignment wrapText="1"/>
    </xf>
    <xf numFmtId="0" fontId="25" fillId="0" borderId="0" xfId="0" applyNumberFormat="1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21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23" fillId="0" borderId="11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8" xfId="0" applyNumberFormat="1" applyBorder="1" applyAlignment="1">
      <alignment horizontal="center"/>
    </xf>
    <xf numFmtId="0" fontId="21" fillId="0" borderId="2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23" fillId="0" borderId="2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21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23" fillId="0" borderId="1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64" fontId="0" fillId="0" borderId="14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3" fillId="0" borderId="0" xfId="0" applyFont="1" applyAlignment="1">
      <alignment horizontal="left"/>
    </xf>
    <xf numFmtId="0" fontId="21" fillId="0" borderId="1" xfId="0" applyFont="1" applyBorder="1" applyAlignment="1"/>
    <xf numFmtId="0" fontId="1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5" fillId="0" borderId="0" xfId="0" applyFont="1" applyAlignment="1"/>
    <xf numFmtId="170" fontId="21" fillId="0" borderId="29" xfId="0" applyNumberFormat="1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9" xfId="0" applyBorder="1" applyAlignment="1"/>
    <xf numFmtId="0" fontId="0" fillId="0" borderId="0" xfId="0" applyAlignment="1"/>
    <xf numFmtId="0" fontId="2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/>
    <xf numFmtId="21" fontId="23" fillId="0" borderId="1" xfId="0" applyNumberFormat="1" applyFont="1" applyBorder="1" applyAlignment="1">
      <alignment horizontal="right"/>
    </xf>
    <xf numFmtId="21" fontId="23" fillId="0" borderId="1" xfId="0" applyNumberFormat="1" applyFont="1" applyBorder="1" applyAlignment="1">
      <alignment horizontal="center"/>
    </xf>
    <xf numFmtId="21" fontId="23" fillId="0" borderId="1" xfId="0" applyNumberFormat="1" applyFont="1" applyBorder="1" applyAlignment="1"/>
    <xf numFmtId="0" fontId="0" fillId="0" borderId="1" xfId="0" applyFont="1" applyBorder="1" applyAlignment="1">
      <alignment horizontal="right"/>
    </xf>
    <xf numFmtId="0" fontId="0" fillId="0" borderId="1" xfId="0" applyFont="1" applyBorder="1" applyAlignment="1"/>
    <xf numFmtId="0" fontId="22" fillId="0" borderId="1" xfId="0" applyFont="1" applyBorder="1" applyAlignment="1">
      <alignment horizontal="right"/>
    </xf>
    <xf numFmtId="0" fontId="31" fillId="0" borderId="1" xfId="0" applyFont="1" applyBorder="1"/>
    <xf numFmtId="21" fontId="23" fillId="0" borderId="1" xfId="0" applyNumberFormat="1" applyFont="1" applyBorder="1" applyAlignment="1">
      <alignment horizontal="left"/>
    </xf>
    <xf numFmtId="0" fontId="23" fillId="0" borderId="1" xfId="0" applyFont="1" applyBorder="1" applyAlignment="1"/>
    <xf numFmtId="21" fontId="0" fillId="0" borderId="1" xfId="0" applyNumberFormat="1" applyBorder="1" applyAlignment="1">
      <alignment horizontal="right"/>
    </xf>
    <xf numFmtId="21" fontId="0" fillId="0" borderId="1" xfId="0" applyNumberFormat="1" applyFont="1" applyBorder="1" applyAlignment="1">
      <alignment horizontal="right"/>
    </xf>
    <xf numFmtId="0" fontId="23" fillId="0" borderId="0" xfId="0" applyFont="1" applyAlignment="1">
      <alignment horizontal="right"/>
    </xf>
    <xf numFmtId="21" fontId="0" fillId="0" borderId="0" xfId="0" applyNumberFormat="1" applyAlignment="1">
      <alignment horizontal="right"/>
    </xf>
    <xf numFmtId="0" fontId="23" fillId="0" borderId="0" xfId="0" applyFont="1" applyAlignment="1"/>
    <xf numFmtId="0" fontId="32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/>
    <xf numFmtId="0" fontId="29" fillId="0" borderId="1" xfId="0" applyFont="1" applyBorder="1"/>
    <xf numFmtId="0" fontId="29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21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 applyAlignment="1"/>
    <xf numFmtId="21" fontId="23" fillId="0" borderId="30" xfId="0" applyNumberFormat="1" applyFont="1" applyBorder="1" applyAlignment="1">
      <alignment horizontal="right"/>
    </xf>
    <xf numFmtId="0" fontId="0" fillId="0" borderId="0" xfId="0" applyFill="1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2"/>
  <sheetViews>
    <sheetView tabSelected="1" zoomScale="120" zoomScaleNormal="120" workbookViewId="0">
      <pane xSplit="3" topLeftCell="D1" activePane="topRight" state="frozen"/>
      <selection pane="topRight"/>
    </sheetView>
  </sheetViews>
  <sheetFormatPr defaultRowHeight="14.4"/>
  <cols>
    <col min="1" max="1" width="16.41796875" customWidth="1"/>
    <col min="2" max="2" width="15" customWidth="1"/>
    <col min="3" max="3" width="14" customWidth="1"/>
    <col min="4" max="4" width="19.15625" customWidth="1"/>
    <col min="5" max="5" width="10.15625" style="6" customWidth="1"/>
    <col min="6" max="7" width="6.47265625" style="4" customWidth="1"/>
    <col min="8" max="8" width="7.15625" style="4" customWidth="1"/>
    <col min="9" max="9" width="7" style="4" customWidth="1"/>
    <col min="10" max="10" width="9.47265625" style="4" customWidth="1"/>
    <col min="11" max="11" width="10.83984375" customWidth="1"/>
    <col min="12" max="12" width="12" customWidth="1"/>
    <col min="13" max="13" width="13" customWidth="1"/>
    <col min="14" max="14" width="14.47265625" customWidth="1"/>
    <col min="15" max="15" width="8.83984375" style="93"/>
    <col min="16" max="16" width="8.83984375" style="4"/>
    <col min="17" max="17" width="10.83984375" customWidth="1"/>
    <col min="18" max="18" width="12" customWidth="1"/>
    <col min="19" max="19" width="13" customWidth="1"/>
    <col min="20" max="20" width="14.47265625" customWidth="1"/>
    <col min="21" max="21" width="8.83984375" style="4"/>
    <col min="22" max="22" width="8.83984375" style="93"/>
    <col min="23" max="23" width="10.578125" style="18" customWidth="1"/>
    <col min="24" max="24" width="10.83984375" customWidth="1"/>
    <col min="25" max="25" width="12" customWidth="1"/>
    <col min="26" max="26" width="13" customWidth="1"/>
    <col min="27" max="27" width="14.47265625" customWidth="1"/>
    <col min="28" max="28" width="8.83984375" style="4"/>
    <col min="29" max="29" width="8.83984375" style="93"/>
    <col min="30" max="30" width="10.734375" style="18" customWidth="1"/>
    <col min="31" max="31" width="10.83984375" customWidth="1"/>
    <col min="32" max="32" width="12" customWidth="1"/>
    <col min="33" max="33" width="13" customWidth="1"/>
    <col min="34" max="34" width="14.47265625" customWidth="1"/>
    <col min="36" max="36" width="8.83984375" style="18"/>
    <col min="37" max="37" width="10.83984375" customWidth="1"/>
    <col min="38" max="38" width="12" customWidth="1"/>
    <col min="39" max="39" width="13" customWidth="1"/>
    <col min="40" max="40" width="14.47265625" customWidth="1"/>
    <col min="41" max="41" width="8.83984375" style="4"/>
    <col min="42" max="42" width="8.83984375" style="93"/>
    <col min="43" max="43" width="12.5234375" style="4" customWidth="1"/>
    <col min="44" max="44" width="14.3671875" style="4" customWidth="1"/>
  </cols>
  <sheetData>
    <row r="1" spans="1:44" s="11" customFormat="1" ht="18.600000000000001" thickBot="1">
      <c r="A1" s="11" t="s">
        <v>156</v>
      </c>
      <c r="E1" s="12"/>
      <c r="F1" s="15"/>
      <c r="G1" s="15"/>
      <c r="H1" s="10"/>
      <c r="I1" s="10"/>
      <c r="J1" s="15"/>
      <c r="O1" s="84"/>
      <c r="P1" s="15"/>
      <c r="U1" s="15"/>
      <c r="V1" s="84"/>
      <c r="W1" s="17"/>
      <c r="AB1" s="15"/>
      <c r="AC1" s="84"/>
      <c r="AD1" s="17"/>
      <c r="AJ1" s="17"/>
      <c r="AO1" s="15"/>
      <c r="AP1" s="84"/>
      <c r="AQ1" s="15"/>
      <c r="AR1" s="15"/>
    </row>
    <row r="2" spans="1:44" ht="43.5" thickBot="1">
      <c r="K2" s="50">
        <v>44080</v>
      </c>
      <c r="L2" s="51"/>
      <c r="M2" s="51"/>
      <c r="N2" s="51"/>
      <c r="O2" s="102"/>
      <c r="P2" s="103"/>
      <c r="Q2" s="50">
        <v>44087</v>
      </c>
      <c r="R2" s="51"/>
      <c r="S2" s="57"/>
      <c r="T2" s="81"/>
      <c r="U2" s="85"/>
      <c r="V2" s="86"/>
      <c r="W2" s="82" t="s">
        <v>104</v>
      </c>
      <c r="X2" s="71">
        <v>44101</v>
      </c>
      <c r="Y2" s="51"/>
      <c r="Z2" s="51"/>
      <c r="AA2" s="51"/>
      <c r="AB2" s="85"/>
      <c r="AC2" s="95"/>
      <c r="AD2" s="83" t="s">
        <v>105</v>
      </c>
      <c r="AE2" s="71">
        <v>44115</v>
      </c>
      <c r="AF2" s="51"/>
      <c r="AG2" s="61"/>
      <c r="AH2" s="58"/>
      <c r="AI2" s="51"/>
      <c r="AJ2" s="59"/>
      <c r="AK2" s="50">
        <v>44122</v>
      </c>
      <c r="AL2" s="51"/>
      <c r="AM2" s="61"/>
      <c r="AN2" s="58"/>
      <c r="AO2" s="85"/>
      <c r="AP2" s="86"/>
    </row>
    <row r="3" spans="1:44" s="1" customFormat="1">
      <c r="A3" s="20" t="s">
        <v>0</v>
      </c>
      <c r="B3" s="20" t="s">
        <v>1</v>
      </c>
      <c r="C3" s="20" t="s">
        <v>8</v>
      </c>
      <c r="D3" s="20" t="s">
        <v>58</v>
      </c>
      <c r="E3" s="36" t="s">
        <v>42</v>
      </c>
      <c r="F3" s="37" t="s">
        <v>41</v>
      </c>
      <c r="G3" s="37" t="s">
        <v>81</v>
      </c>
      <c r="H3" s="37" t="s">
        <v>39</v>
      </c>
      <c r="I3" s="37" t="s">
        <v>40</v>
      </c>
      <c r="J3" s="46" t="s">
        <v>52</v>
      </c>
      <c r="K3" s="52" t="s">
        <v>53</v>
      </c>
      <c r="L3" s="20" t="s">
        <v>54</v>
      </c>
      <c r="M3" s="20" t="s">
        <v>55</v>
      </c>
      <c r="N3" s="20" t="s">
        <v>88</v>
      </c>
      <c r="O3" s="104" t="s">
        <v>56</v>
      </c>
      <c r="P3" s="46" t="s">
        <v>89</v>
      </c>
      <c r="Q3" s="52" t="s">
        <v>53</v>
      </c>
      <c r="R3" s="20" t="s">
        <v>54</v>
      </c>
      <c r="S3" s="20" t="s">
        <v>55</v>
      </c>
      <c r="T3" s="20" t="s">
        <v>88</v>
      </c>
      <c r="U3" s="37" t="s">
        <v>56</v>
      </c>
      <c r="V3" s="87" t="s">
        <v>89</v>
      </c>
      <c r="W3" s="76"/>
      <c r="X3" s="72" t="s">
        <v>53</v>
      </c>
      <c r="Y3" s="20" t="s">
        <v>54</v>
      </c>
      <c r="Z3" s="20" t="s">
        <v>55</v>
      </c>
      <c r="AA3" s="20" t="s">
        <v>88</v>
      </c>
      <c r="AB3" s="37" t="s">
        <v>56</v>
      </c>
      <c r="AC3" s="96" t="s">
        <v>89</v>
      </c>
      <c r="AD3" s="76"/>
      <c r="AE3" s="72" t="s">
        <v>53</v>
      </c>
      <c r="AF3" s="20" t="s">
        <v>54</v>
      </c>
      <c r="AG3" s="20" t="s">
        <v>55</v>
      </c>
      <c r="AH3" s="20" t="s">
        <v>88</v>
      </c>
      <c r="AI3" s="20" t="s">
        <v>56</v>
      </c>
      <c r="AJ3" s="41" t="s">
        <v>89</v>
      </c>
      <c r="AK3" s="52" t="s">
        <v>53</v>
      </c>
      <c r="AL3" s="20" t="s">
        <v>54</v>
      </c>
      <c r="AM3" s="20" t="s">
        <v>55</v>
      </c>
      <c r="AN3" s="20" t="s">
        <v>88</v>
      </c>
      <c r="AO3" s="37" t="s">
        <v>56</v>
      </c>
      <c r="AP3" s="87" t="s">
        <v>89</v>
      </c>
      <c r="AQ3" s="62" t="s">
        <v>102</v>
      </c>
      <c r="AR3" s="63" t="s">
        <v>103</v>
      </c>
    </row>
    <row r="4" spans="1:44">
      <c r="A4" s="20" t="s">
        <v>25</v>
      </c>
      <c r="B4" s="21"/>
      <c r="C4" s="21"/>
      <c r="D4" s="21"/>
      <c r="E4" s="22"/>
      <c r="F4" s="23"/>
      <c r="G4" s="23"/>
      <c r="H4" s="23"/>
      <c r="I4" s="23"/>
      <c r="J4" s="47"/>
      <c r="K4" s="53"/>
      <c r="L4" s="21"/>
      <c r="M4" s="21"/>
      <c r="N4" s="21"/>
      <c r="O4" s="105"/>
      <c r="P4" s="47"/>
      <c r="Q4" s="53"/>
      <c r="R4" s="21"/>
      <c r="S4" s="21"/>
      <c r="T4" s="21"/>
      <c r="U4" s="23"/>
      <c r="V4" s="88"/>
      <c r="W4" s="77"/>
      <c r="X4" s="73"/>
      <c r="Y4" s="21"/>
      <c r="Z4" s="21"/>
      <c r="AA4" s="21"/>
      <c r="AB4" s="23"/>
      <c r="AC4" s="97"/>
      <c r="AD4" s="77"/>
      <c r="AE4" s="73"/>
      <c r="AF4" s="21"/>
      <c r="AG4" s="21"/>
      <c r="AH4" s="21"/>
      <c r="AI4" s="21"/>
      <c r="AJ4" s="42"/>
      <c r="AK4" s="53"/>
      <c r="AL4" s="21"/>
      <c r="AM4" s="21"/>
      <c r="AN4" s="21"/>
      <c r="AO4" s="23"/>
      <c r="AP4" s="88"/>
      <c r="AQ4" s="64"/>
      <c r="AR4" s="65"/>
    </row>
    <row r="5" spans="1:44" s="2" customFormat="1">
      <c r="A5" s="24" t="s">
        <v>13</v>
      </c>
      <c r="B5" s="25" t="s">
        <v>23</v>
      </c>
      <c r="C5" s="25" t="s">
        <v>20</v>
      </c>
      <c r="D5" s="25" t="s">
        <v>61</v>
      </c>
      <c r="E5" s="26" t="s">
        <v>48</v>
      </c>
      <c r="F5" s="27">
        <v>0.86799999999999999</v>
      </c>
      <c r="G5" s="28">
        <v>0.85699999999999998</v>
      </c>
      <c r="H5" s="28">
        <v>0.86699999999999999</v>
      </c>
      <c r="I5" s="28">
        <v>0.85599999999999998</v>
      </c>
      <c r="J5" s="48" t="s">
        <v>33</v>
      </c>
      <c r="K5" s="54">
        <v>0.41666666666666669</v>
      </c>
      <c r="L5" s="38">
        <v>0.51649305555555558</v>
      </c>
      <c r="M5" s="38">
        <f>L5-K5</f>
        <v>9.9826388888888895E-2</v>
      </c>
      <c r="N5" s="38">
        <f t="shared" ref="N5:N10" si="0">M5*F5</f>
        <v>8.6649305555555556E-2</v>
      </c>
      <c r="O5" s="106">
        <v>3</v>
      </c>
      <c r="P5" s="99">
        <v>3</v>
      </c>
      <c r="Q5" s="54">
        <v>0.41666666666666669</v>
      </c>
      <c r="R5" s="38">
        <v>0.52684027777777775</v>
      </c>
      <c r="S5" s="38">
        <f>R5-Q5</f>
        <v>0.11017361111111107</v>
      </c>
      <c r="T5" s="38">
        <f>S5*F5</f>
        <v>9.5630694444444414E-2</v>
      </c>
      <c r="U5" s="29">
        <v>5</v>
      </c>
      <c r="V5" s="89">
        <v>5</v>
      </c>
      <c r="W5" s="78"/>
      <c r="X5" s="74">
        <v>0.41666666666666669</v>
      </c>
      <c r="Y5" s="39" t="s">
        <v>91</v>
      </c>
      <c r="Z5" s="39" t="s">
        <v>91</v>
      </c>
      <c r="AA5" s="39" t="s">
        <v>91</v>
      </c>
      <c r="AB5" s="98" t="s">
        <v>91</v>
      </c>
      <c r="AC5" s="99">
        <v>8</v>
      </c>
      <c r="AD5" s="78"/>
      <c r="AE5" s="74">
        <v>0.41666666666666669</v>
      </c>
      <c r="AF5" s="38">
        <v>0.48363425925925929</v>
      </c>
      <c r="AG5" s="38">
        <f t="shared" ref="AG5:AG10" si="1">AF5-AE5</f>
        <v>6.6967592592592606E-2</v>
      </c>
      <c r="AH5" s="38">
        <f t="shared" ref="AH5:AH10" si="2">AG5*F5</f>
        <v>5.8127870370370385E-2</v>
      </c>
      <c r="AI5" s="25">
        <v>3</v>
      </c>
      <c r="AJ5" s="43">
        <v>3</v>
      </c>
      <c r="AK5" s="54">
        <v>0.41666666666666669</v>
      </c>
      <c r="AL5" s="38">
        <v>0.48333333333333334</v>
      </c>
      <c r="AM5" s="38">
        <f>AL5-AK5</f>
        <v>6.6666666666666652E-2</v>
      </c>
      <c r="AN5" s="38">
        <f>AM5*F5</f>
        <v>5.7866666666666657E-2</v>
      </c>
      <c r="AO5" s="29">
        <v>2</v>
      </c>
      <c r="AP5" s="89">
        <v>2</v>
      </c>
      <c r="AQ5" s="66">
        <f>P5+V5+AC5+AJ5+AP5</f>
        <v>21</v>
      </c>
      <c r="AR5" s="67">
        <v>4</v>
      </c>
    </row>
    <row r="6" spans="1:44" s="2" customFormat="1">
      <c r="A6" s="24" t="s">
        <v>4</v>
      </c>
      <c r="B6" s="25" t="s">
        <v>5</v>
      </c>
      <c r="C6" s="25" t="s">
        <v>11</v>
      </c>
      <c r="D6" s="25" t="s">
        <v>62</v>
      </c>
      <c r="E6" s="29">
        <v>185</v>
      </c>
      <c r="F6" s="27">
        <v>0.93600000000000005</v>
      </c>
      <c r="G6" s="28">
        <v>0.92400000000000004</v>
      </c>
      <c r="H6" s="28">
        <v>0.88900000000000001</v>
      </c>
      <c r="I6" s="28">
        <v>0.86599999999999999</v>
      </c>
      <c r="J6" s="48" t="s">
        <v>45</v>
      </c>
      <c r="K6" s="54">
        <v>0.41666666666666669</v>
      </c>
      <c r="L6" s="38">
        <v>0.52060185185185182</v>
      </c>
      <c r="M6" s="38">
        <f t="shared" ref="M6:M16" si="3">L6-K6</f>
        <v>0.10393518518518513</v>
      </c>
      <c r="N6" s="38">
        <f t="shared" si="0"/>
        <v>9.7283333333333291E-2</v>
      </c>
      <c r="O6" s="106">
        <v>6</v>
      </c>
      <c r="P6" s="99">
        <v>6</v>
      </c>
      <c r="Q6" s="54">
        <v>0.41666666666666669</v>
      </c>
      <c r="R6" s="38">
        <v>0.53020833333333328</v>
      </c>
      <c r="S6" s="38">
        <f t="shared" ref="S6:S11" si="4">R6-Q6</f>
        <v>0.1135416666666666</v>
      </c>
      <c r="T6" s="38">
        <f t="shared" ref="T6:T11" si="5">S6*F6</f>
        <v>0.10627499999999994</v>
      </c>
      <c r="U6" s="29">
        <v>6</v>
      </c>
      <c r="V6" s="89">
        <v>6</v>
      </c>
      <c r="W6" s="78"/>
      <c r="X6" s="74">
        <v>0.41666666666666669</v>
      </c>
      <c r="Y6" s="38">
        <v>0.47736111111111112</v>
      </c>
      <c r="Z6" s="38">
        <f>Y6-X6</f>
        <v>6.069444444444444E-2</v>
      </c>
      <c r="AA6" s="38">
        <f>Z6*F6</f>
        <v>5.6809999999999999E-2</v>
      </c>
      <c r="AB6" s="29">
        <v>4</v>
      </c>
      <c r="AC6" s="99">
        <v>4</v>
      </c>
      <c r="AD6" s="78"/>
      <c r="AE6" s="74">
        <v>0.41666666666666669</v>
      </c>
      <c r="AF6" s="38">
        <v>0.48678240740740741</v>
      </c>
      <c r="AG6" s="38">
        <f t="shared" si="1"/>
        <v>7.0115740740740728E-2</v>
      </c>
      <c r="AH6" s="38">
        <f t="shared" si="2"/>
        <v>6.562833333333333E-2</v>
      </c>
      <c r="AI6" s="25">
        <v>5</v>
      </c>
      <c r="AJ6" s="43">
        <v>5</v>
      </c>
      <c r="AK6" s="54">
        <v>0.41666666666666669</v>
      </c>
      <c r="AL6" s="38">
        <v>0.49054398148148143</v>
      </c>
      <c r="AM6" s="38">
        <f>AL6-AK6</f>
        <v>7.3877314814814743E-2</v>
      </c>
      <c r="AN6" s="38">
        <f>AM6*F6</f>
        <v>6.9149166666666609E-2</v>
      </c>
      <c r="AO6" s="29">
        <v>5</v>
      </c>
      <c r="AP6" s="89">
        <v>5</v>
      </c>
      <c r="AQ6" s="66">
        <f t="shared" ref="AQ6:AQ24" si="6">P6+V6+AC6+AJ6+AP6</f>
        <v>26</v>
      </c>
      <c r="AR6" s="67">
        <v>5</v>
      </c>
    </row>
    <row r="7" spans="1:44" s="2" customFormat="1">
      <c r="A7" s="24" t="s">
        <v>76</v>
      </c>
      <c r="B7" s="25" t="s">
        <v>14</v>
      </c>
      <c r="C7" s="25" t="s">
        <v>31</v>
      </c>
      <c r="D7" s="25" t="s">
        <v>63</v>
      </c>
      <c r="E7" s="26" t="s">
        <v>47</v>
      </c>
      <c r="F7" s="27">
        <v>0.95899999999999996</v>
      </c>
      <c r="G7" s="28">
        <v>0.94399999999999995</v>
      </c>
      <c r="H7" s="28">
        <v>0.95899999999999996</v>
      </c>
      <c r="I7" s="28">
        <v>0.94399999999999995</v>
      </c>
      <c r="J7" s="48" t="s">
        <v>33</v>
      </c>
      <c r="K7" s="54">
        <v>0.41666666666666669</v>
      </c>
      <c r="L7" s="38">
        <v>0.50711805555555556</v>
      </c>
      <c r="M7" s="38">
        <f t="shared" si="3"/>
        <v>9.0451388888888873E-2</v>
      </c>
      <c r="N7" s="38">
        <f t="shared" si="0"/>
        <v>8.6742881944444419E-2</v>
      </c>
      <c r="O7" s="106">
        <v>4</v>
      </c>
      <c r="P7" s="99">
        <v>4</v>
      </c>
      <c r="Q7" s="54">
        <v>0.41666666666666669</v>
      </c>
      <c r="R7" s="38">
        <v>0.50983796296296291</v>
      </c>
      <c r="S7" s="38">
        <f t="shared" si="4"/>
        <v>9.3171296296296224E-2</v>
      </c>
      <c r="T7" s="38">
        <f t="shared" si="5"/>
        <v>8.9351273148148072E-2</v>
      </c>
      <c r="U7" s="29">
        <v>3</v>
      </c>
      <c r="V7" s="89">
        <v>3</v>
      </c>
      <c r="W7" s="78"/>
      <c r="X7" s="74">
        <v>0.41666666666666669</v>
      </c>
      <c r="Y7" s="38">
        <v>0.46903935185185186</v>
      </c>
      <c r="Z7" s="38">
        <f>Y7-X7</f>
        <v>5.2372685185185175E-2</v>
      </c>
      <c r="AA7" s="38">
        <f>Z7*F7</f>
        <v>5.022540509259258E-2</v>
      </c>
      <c r="AB7" s="29">
        <v>2</v>
      </c>
      <c r="AC7" s="99">
        <v>2</v>
      </c>
      <c r="AD7" s="78"/>
      <c r="AE7" s="74">
        <v>0.41666666666666669</v>
      </c>
      <c r="AF7" s="38">
        <v>0.47743055555555558</v>
      </c>
      <c r="AG7" s="38">
        <f t="shared" si="1"/>
        <v>6.0763888888888895E-2</v>
      </c>
      <c r="AH7" s="38">
        <f t="shared" si="2"/>
        <v>5.827256944444445E-2</v>
      </c>
      <c r="AI7" s="25">
        <v>4</v>
      </c>
      <c r="AJ7" s="43">
        <v>4</v>
      </c>
      <c r="AK7" s="54">
        <v>0.41666666666666669</v>
      </c>
      <c r="AL7" s="38">
        <v>0.47851851851851851</v>
      </c>
      <c r="AM7" s="38">
        <f>AL7-AK7</f>
        <v>6.1851851851851825E-2</v>
      </c>
      <c r="AN7" s="38">
        <f>AM7*F7</f>
        <v>5.9315925925925897E-2</v>
      </c>
      <c r="AO7" s="29">
        <v>3</v>
      </c>
      <c r="AP7" s="89">
        <v>3</v>
      </c>
      <c r="AQ7" s="66">
        <f t="shared" si="6"/>
        <v>16</v>
      </c>
      <c r="AR7" s="67">
        <v>2</v>
      </c>
    </row>
    <row r="8" spans="1:44" s="3" customFormat="1">
      <c r="A8" s="24" t="s">
        <v>82</v>
      </c>
      <c r="B8" s="24" t="s">
        <v>38</v>
      </c>
      <c r="C8" s="24" t="s">
        <v>83</v>
      </c>
      <c r="D8" s="24" t="s">
        <v>67</v>
      </c>
      <c r="E8" s="27"/>
      <c r="F8" s="27">
        <v>0.88700000000000001</v>
      </c>
      <c r="G8" s="28"/>
      <c r="H8" s="28">
        <v>0.88700000000000001</v>
      </c>
      <c r="I8" s="30"/>
      <c r="J8" s="49" t="s">
        <v>33</v>
      </c>
      <c r="K8" s="54">
        <v>0.41666666666666669</v>
      </c>
      <c r="L8" s="38">
        <v>0.50937500000000002</v>
      </c>
      <c r="M8" s="38">
        <f t="shared" si="3"/>
        <v>9.2708333333333337E-2</v>
      </c>
      <c r="N8" s="38">
        <f t="shared" si="0"/>
        <v>8.2232291666666665E-2</v>
      </c>
      <c r="O8" s="107">
        <v>1</v>
      </c>
      <c r="P8" s="49">
        <v>1</v>
      </c>
      <c r="Q8" s="54">
        <v>0.41666666666666669</v>
      </c>
      <c r="R8" s="38">
        <v>0.51655092592592589</v>
      </c>
      <c r="S8" s="38">
        <f t="shared" si="4"/>
        <v>9.98842592592592E-2</v>
      </c>
      <c r="T8" s="38">
        <f t="shared" si="5"/>
        <v>8.8597337962962916E-2</v>
      </c>
      <c r="U8" s="27">
        <v>2</v>
      </c>
      <c r="V8" s="90">
        <v>2</v>
      </c>
      <c r="W8" s="79"/>
      <c r="X8" s="74">
        <v>0.41666666666666669</v>
      </c>
      <c r="Y8" s="38">
        <v>0.47612268518518519</v>
      </c>
      <c r="Z8" s="38">
        <f>Y8-X8</f>
        <v>5.9456018518518505E-2</v>
      </c>
      <c r="AA8" s="38">
        <f>Z8*F8</f>
        <v>5.2737488425925912E-2</v>
      </c>
      <c r="AB8" s="27">
        <v>3</v>
      </c>
      <c r="AC8" s="100">
        <v>3</v>
      </c>
      <c r="AD8" s="79"/>
      <c r="AE8" s="74">
        <v>0.41666666666666669</v>
      </c>
      <c r="AF8" s="38">
        <v>0.47890046296296296</v>
      </c>
      <c r="AG8" s="38">
        <f t="shared" si="1"/>
        <v>6.2233796296296273E-2</v>
      </c>
      <c r="AH8" s="38">
        <f t="shared" si="2"/>
        <v>5.5201377314814795E-2</v>
      </c>
      <c r="AI8" s="24">
        <v>1</v>
      </c>
      <c r="AJ8" s="44">
        <v>1</v>
      </c>
      <c r="AK8" s="54">
        <v>0.41666666666666669</v>
      </c>
      <c r="AL8" s="38">
        <v>0.48122685185185188</v>
      </c>
      <c r="AM8" s="38">
        <f>AL8-AK8</f>
        <v>6.4560185185185193E-2</v>
      </c>
      <c r="AN8" s="38">
        <f>AM8*F8</f>
        <v>5.7264884259259269E-2</v>
      </c>
      <c r="AO8" s="27">
        <v>1</v>
      </c>
      <c r="AP8" s="90">
        <v>1</v>
      </c>
      <c r="AQ8" s="66">
        <f t="shared" si="6"/>
        <v>8</v>
      </c>
      <c r="AR8" s="68">
        <v>1</v>
      </c>
    </row>
    <row r="9" spans="1:44" s="2" customFormat="1">
      <c r="A9" s="24" t="s">
        <v>36</v>
      </c>
      <c r="B9" s="25" t="s">
        <v>28</v>
      </c>
      <c r="C9" s="25" t="s">
        <v>78</v>
      </c>
      <c r="D9" s="25" t="s">
        <v>79</v>
      </c>
      <c r="E9" s="26" t="s">
        <v>80</v>
      </c>
      <c r="F9" s="27">
        <v>1.0860000000000001</v>
      </c>
      <c r="G9" s="28">
        <v>1.0669999999999999</v>
      </c>
      <c r="H9" s="28">
        <v>1.0860000000000001</v>
      </c>
      <c r="I9" s="28">
        <v>1.0669999999999999</v>
      </c>
      <c r="J9" s="48" t="s">
        <v>33</v>
      </c>
      <c r="K9" s="54">
        <v>0.41666666666666669</v>
      </c>
      <c r="L9" s="38">
        <v>0.49387731481481478</v>
      </c>
      <c r="M9" s="38">
        <f t="shared" si="3"/>
        <v>7.7210648148148098E-2</v>
      </c>
      <c r="N9" s="38">
        <f t="shared" si="0"/>
        <v>8.3850763888888846E-2</v>
      </c>
      <c r="O9" s="106">
        <v>2</v>
      </c>
      <c r="P9" s="99">
        <v>2</v>
      </c>
      <c r="Q9" s="54">
        <v>0.41666666666666669</v>
      </c>
      <c r="R9" s="38">
        <v>0.49758101851851855</v>
      </c>
      <c r="S9" s="38">
        <f t="shared" si="4"/>
        <v>8.0914351851851862E-2</v>
      </c>
      <c r="T9" s="38">
        <f t="shared" si="5"/>
        <v>8.7872986111111134E-2</v>
      </c>
      <c r="U9" s="29">
        <v>1</v>
      </c>
      <c r="V9" s="89">
        <v>1</v>
      </c>
      <c r="W9" s="78"/>
      <c r="X9" s="74">
        <v>0.41666666666666669</v>
      </c>
      <c r="Y9" s="38">
        <v>0.46035879629629628</v>
      </c>
      <c r="Z9" s="38">
        <f>Y9-X9</f>
        <v>4.3692129629629595E-2</v>
      </c>
      <c r="AA9" s="38">
        <f>Z9*F9</f>
        <v>4.744965277777774E-2</v>
      </c>
      <c r="AB9" s="29" t="s">
        <v>99</v>
      </c>
      <c r="AC9" s="99">
        <v>8</v>
      </c>
      <c r="AD9" s="78"/>
      <c r="AE9" s="74">
        <v>0.41666666666666669</v>
      </c>
      <c r="AF9" s="38">
        <v>0.47002314814814811</v>
      </c>
      <c r="AG9" s="38">
        <f t="shared" si="1"/>
        <v>5.3356481481481421E-2</v>
      </c>
      <c r="AH9" s="38">
        <f t="shared" si="2"/>
        <v>5.7945138888888831E-2</v>
      </c>
      <c r="AI9" s="25">
        <v>2</v>
      </c>
      <c r="AJ9" s="43">
        <v>2</v>
      </c>
      <c r="AK9" s="112" t="s">
        <v>91</v>
      </c>
      <c r="AL9" s="112" t="s">
        <v>91</v>
      </c>
      <c r="AM9" s="112" t="s">
        <v>91</v>
      </c>
      <c r="AN9" s="112" t="s">
        <v>91</v>
      </c>
      <c r="AO9" s="113" t="s">
        <v>91</v>
      </c>
      <c r="AP9" s="89">
        <v>8</v>
      </c>
      <c r="AQ9" s="66">
        <f t="shared" si="6"/>
        <v>21</v>
      </c>
      <c r="AR9" s="67">
        <v>4</v>
      </c>
    </row>
    <row r="10" spans="1:44" s="2" customFormat="1">
      <c r="A10" s="24" t="s">
        <v>27</v>
      </c>
      <c r="B10" s="25" t="s">
        <v>28</v>
      </c>
      <c r="C10" s="25" t="s">
        <v>30</v>
      </c>
      <c r="D10" s="25" t="s">
        <v>64</v>
      </c>
      <c r="E10" s="26" t="s">
        <v>50</v>
      </c>
      <c r="F10" s="27">
        <v>1.0109999999999999</v>
      </c>
      <c r="G10" s="28">
        <v>0.99399999999999999</v>
      </c>
      <c r="H10" s="28">
        <v>1.0109999999999999</v>
      </c>
      <c r="I10" s="28">
        <v>0.99399999999999999</v>
      </c>
      <c r="J10" s="48" t="s">
        <v>33</v>
      </c>
      <c r="K10" s="54">
        <v>0.41666666666666669</v>
      </c>
      <c r="L10" s="38">
        <v>0.50392361111111106</v>
      </c>
      <c r="M10" s="38">
        <f t="shared" si="3"/>
        <v>8.7256944444444373E-2</v>
      </c>
      <c r="N10" s="38">
        <f t="shared" si="0"/>
        <v>8.821677083333325E-2</v>
      </c>
      <c r="O10" s="106">
        <v>5</v>
      </c>
      <c r="P10" s="99">
        <v>5</v>
      </c>
      <c r="Q10" s="54">
        <v>0.41666666666666669</v>
      </c>
      <c r="R10" s="38">
        <v>0.50539351851851855</v>
      </c>
      <c r="S10" s="38">
        <f t="shared" si="4"/>
        <v>8.8726851851851862E-2</v>
      </c>
      <c r="T10" s="38">
        <f t="shared" si="5"/>
        <v>8.9702847222222229E-2</v>
      </c>
      <c r="U10" s="29">
        <v>4</v>
      </c>
      <c r="V10" s="89">
        <v>4</v>
      </c>
      <c r="W10" s="78"/>
      <c r="X10" s="74">
        <v>0.41666666666666669</v>
      </c>
      <c r="Y10" s="38">
        <v>0.46501157407407406</v>
      </c>
      <c r="Z10" s="38">
        <f>Y10-X10</f>
        <v>4.8344907407407378E-2</v>
      </c>
      <c r="AA10" s="38">
        <f>Z10*F10</f>
        <v>4.8876701388888853E-2</v>
      </c>
      <c r="AB10" s="29">
        <v>1</v>
      </c>
      <c r="AC10" s="99">
        <v>1</v>
      </c>
      <c r="AD10" s="78"/>
      <c r="AE10" s="74">
        <v>0.41666666666666669</v>
      </c>
      <c r="AF10" s="38">
        <v>0.48166666666666669</v>
      </c>
      <c r="AG10" s="38">
        <f t="shared" si="1"/>
        <v>6.5000000000000002E-2</v>
      </c>
      <c r="AH10" s="38">
        <f t="shared" si="2"/>
        <v>6.5714999999999996E-2</v>
      </c>
      <c r="AI10" s="25">
        <v>6</v>
      </c>
      <c r="AJ10" s="43">
        <v>6</v>
      </c>
      <c r="AK10" s="54">
        <v>0.41666666666666669</v>
      </c>
      <c r="AL10" s="38">
        <v>0.47953703703703704</v>
      </c>
      <c r="AM10" s="38">
        <f>AL10-AK10</f>
        <v>6.2870370370370354E-2</v>
      </c>
      <c r="AN10" s="38">
        <f>AM10*F10</f>
        <v>6.3561944444444421E-2</v>
      </c>
      <c r="AO10" s="29">
        <v>4</v>
      </c>
      <c r="AP10" s="89">
        <v>4</v>
      </c>
      <c r="AQ10" s="66">
        <f t="shared" si="6"/>
        <v>20</v>
      </c>
      <c r="AR10" s="67">
        <v>3</v>
      </c>
    </row>
    <row r="11" spans="1:44" s="2" customFormat="1">
      <c r="A11" s="25" t="s">
        <v>94</v>
      </c>
      <c r="B11" s="25" t="s">
        <v>93</v>
      </c>
      <c r="C11" s="25" t="s">
        <v>95</v>
      </c>
      <c r="D11" s="25" t="s">
        <v>96</v>
      </c>
      <c r="E11" s="25" t="s">
        <v>97</v>
      </c>
      <c r="F11" s="29">
        <v>0.96199999999999997</v>
      </c>
      <c r="G11" s="31">
        <v>0.95299999999999996</v>
      </c>
      <c r="H11" s="31">
        <v>0.98199999999999998</v>
      </c>
      <c r="I11" s="29"/>
      <c r="J11" s="48" t="s">
        <v>33</v>
      </c>
      <c r="K11" s="54">
        <v>0.41666666666666669</v>
      </c>
      <c r="L11" s="39" t="s">
        <v>91</v>
      </c>
      <c r="M11" s="39" t="s">
        <v>91</v>
      </c>
      <c r="N11" s="39" t="s">
        <v>91</v>
      </c>
      <c r="O11" s="106" t="s">
        <v>91</v>
      </c>
      <c r="P11" s="99">
        <v>8</v>
      </c>
      <c r="Q11" s="54">
        <v>0.41666666666666669</v>
      </c>
      <c r="R11" s="38">
        <v>0.52847222222222223</v>
      </c>
      <c r="S11" s="38">
        <f t="shared" si="4"/>
        <v>0.11180555555555555</v>
      </c>
      <c r="T11" s="38">
        <f t="shared" si="5"/>
        <v>0.10755694444444443</v>
      </c>
      <c r="U11" s="23">
        <v>7</v>
      </c>
      <c r="V11" s="89">
        <v>7</v>
      </c>
      <c r="W11" s="78"/>
      <c r="X11" s="74">
        <v>0.41666666666666669</v>
      </c>
      <c r="Y11" s="39" t="s">
        <v>91</v>
      </c>
      <c r="Z11" s="39" t="s">
        <v>91</v>
      </c>
      <c r="AA11" s="39" t="s">
        <v>91</v>
      </c>
      <c r="AB11" s="98" t="s">
        <v>91</v>
      </c>
      <c r="AC11" s="99">
        <v>8</v>
      </c>
      <c r="AD11" s="78"/>
      <c r="AE11" s="110" t="s">
        <v>91</v>
      </c>
      <c r="AF11" s="110" t="s">
        <v>91</v>
      </c>
      <c r="AG11" s="110" t="s">
        <v>91</v>
      </c>
      <c r="AH11" s="110" t="s">
        <v>91</v>
      </c>
      <c r="AI11" s="110" t="s">
        <v>91</v>
      </c>
      <c r="AJ11" s="43">
        <v>8</v>
      </c>
      <c r="AK11" s="112" t="s">
        <v>91</v>
      </c>
      <c r="AL11" s="112" t="s">
        <v>91</v>
      </c>
      <c r="AM11" s="112" t="s">
        <v>91</v>
      </c>
      <c r="AN11" s="112" t="s">
        <v>91</v>
      </c>
      <c r="AO11" s="113" t="s">
        <v>91</v>
      </c>
      <c r="AP11" s="89">
        <v>8</v>
      </c>
      <c r="AQ11" s="66">
        <f t="shared" si="6"/>
        <v>39</v>
      </c>
      <c r="AR11" s="67">
        <v>6</v>
      </c>
    </row>
    <row r="12" spans="1:44">
      <c r="K12" s="53"/>
      <c r="L12" s="21"/>
      <c r="M12" s="38"/>
      <c r="N12" s="21"/>
      <c r="O12" s="105"/>
      <c r="P12" s="47"/>
      <c r="Q12" s="53"/>
      <c r="R12" s="21"/>
      <c r="S12" s="38"/>
      <c r="T12" s="21"/>
      <c r="U12" s="23"/>
      <c r="V12" s="88"/>
      <c r="W12" s="77"/>
      <c r="X12" s="73"/>
      <c r="Y12" s="21"/>
      <c r="Z12" s="38"/>
      <c r="AA12" s="21"/>
      <c r="AB12" s="23"/>
      <c r="AC12" s="97"/>
      <c r="AD12" s="77"/>
      <c r="AE12" s="73"/>
      <c r="AF12" s="21"/>
      <c r="AG12" s="38"/>
      <c r="AH12" s="21"/>
      <c r="AI12" s="21"/>
      <c r="AJ12" s="42"/>
      <c r="AK12" s="53"/>
      <c r="AL12" s="21"/>
      <c r="AM12" s="38"/>
      <c r="AN12" s="21"/>
      <c r="AO12" s="23"/>
      <c r="AP12" s="88"/>
      <c r="AQ12" s="66"/>
      <c r="AR12" s="65"/>
    </row>
    <row r="13" spans="1:44">
      <c r="A13" s="20" t="s">
        <v>26</v>
      </c>
      <c r="B13" s="21"/>
      <c r="C13" s="21"/>
      <c r="D13" s="21"/>
      <c r="E13" s="22"/>
      <c r="F13" s="23"/>
      <c r="G13" s="23"/>
      <c r="H13" s="23"/>
      <c r="I13" s="23"/>
      <c r="J13" s="47"/>
      <c r="K13" s="53"/>
      <c r="L13" s="21"/>
      <c r="M13" s="38"/>
      <c r="N13" s="21"/>
      <c r="O13" s="105"/>
      <c r="P13" s="47"/>
      <c r="Q13" s="53"/>
      <c r="R13" s="21"/>
      <c r="S13" s="38"/>
      <c r="T13" s="21"/>
      <c r="U13" s="23"/>
      <c r="V13" s="88"/>
      <c r="W13" s="77"/>
      <c r="X13" s="73"/>
      <c r="Y13" s="21"/>
      <c r="Z13" s="38"/>
      <c r="AA13" s="21"/>
      <c r="AB13" s="23"/>
      <c r="AC13" s="97"/>
      <c r="AD13" s="77"/>
      <c r="AE13" s="73"/>
      <c r="AF13" s="21"/>
      <c r="AG13" s="38"/>
      <c r="AH13" s="21"/>
      <c r="AI13" s="21"/>
      <c r="AJ13" s="42"/>
      <c r="AK13" s="53"/>
      <c r="AL13" s="21"/>
      <c r="AM13" s="38"/>
      <c r="AN13" s="21"/>
      <c r="AO13" s="23"/>
      <c r="AP13" s="88"/>
      <c r="AQ13" s="66"/>
      <c r="AR13" s="65"/>
    </row>
    <row r="14" spans="1:44" s="3" customFormat="1">
      <c r="A14" s="24" t="s">
        <v>2</v>
      </c>
      <c r="B14" s="24" t="s">
        <v>3</v>
      </c>
      <c r="C14" s="24" t="s">
        <v>29</v>
      </c>
      <c r="D14" s="24" t="s">
        <v>65</v>
      </c>
      <c r="E14" s="32" t="s">
        <v>60</v>
      </c>
      <c r="F14" s="27"/>
      <c r="G14" s="27"/>
      <c r="H14" s="27">
        <v>0.93400000000000005</v>
      </c>
      <c r="I14" s="28">
        <v>0.91</v>
      </c>
      <c r="J14" s="49" t="s">
        <v>33</v>
      </c>
      <c r="K14" s="54">
        <v>0.41666666666666669</v>
      </c>
      <c r="L14" s="38">
        <v>0.52129629629629626</v>
      </c>
      <c r="M14" s="38">
        <f t="shared" si="3"/>
        <v>0.10462962962962957</v>
      </c>
      <c r="N14" s="38">
        <f>M14*H14</f>
        <v>9.7724074074074033E-2</v>
      </c>
      <c r="O14" s="107">
        <v>4</v>
      </c>
      <c r="P14" s="49">
        <v>4</v>
      </c>
      <c r="Q14" s="54">
        <v>0.41666666666666669</v>
      </c>
      <c r="R14" s="38">
        <v>0.53478009259259263</v>
      </c>
      <c r="S14" s="38">
        <f>R14-Q14</f>
        <v>0.11811342592592594</v>
      </c>
      <c r="T14" s="38">
        <f>S14*H14</f>
        <v>0.11031793981481483</v>
      </c>
      <c r="U14" s="27">
        <v>5</v>
      </c>
      <c r="V14" s="90">
        <v>5</v>
      </c>
      <c r="W14" s="79"/>
      <c r="X14" s="74">
        <v>0.41666666666666669</v>
      </c>
      <c r="Y14" s="39" t="s">
        <v>91</v>
      </c>
      <c r="Z14" s="39" t="s">
        <v>91</v>
      </c>
      <c r="AA14" s="39" t="s">
        <v>91</v>
      </c>
      <c r="AB14" s="98" t="s">
        <v>91</v>
      </c>
      <c r="AC14" s="100">
        <v>10</v>
      </c>
      <c r="AD14" s="79"/>
      <c r="AE14" s="74">
        <v>0.41666666666666669</v>
      </c>
      <c r="AF14" s="38">
        <v>0.48474537037037035</v>
      </c>
      <c r="AG14" s="38">
        <f>AF14-AE14</f>
        <v>6.8078703703703669E-2</v>
      </c>
      <c r="AH14" s="38">
        <f>AG14*H14</f>
        <v>6.3585509259259224E-2</v>
      </c>
      <c r="AI14" s="24">
        <v>4</v>
      </c>
      <c r="AJ14" s="44">
        <v>4</v>
      </c>
      <c r="AK14" s="54">
        <v>0.41666666666666669</v>
      </c>
      <c r="AL14" s="38">
        <v>0.49200231481481477</v>
      </c>
      <c r="AM14" s="38">
        <f>AL14-AK14</f>
        <v>7.5335648148148082E-2</v>
      </c>
      <c r="AN14" s="38">
        <f>AM14*H14</f>
        <v>7.0363495370370316E-2</v>
      </c>
      <c r="AO14" s="27">
        <v>4</v>
      </c>
      <c r="AP14" s="90">
        <v>4</v>
      </c>
      <c r="AQ14" s="66">
        <f t="shared" si="6"/>
        <v>27</v>
      </c>
      <c r="AR14" s="68">
        <v>4</v>
      </c>
    </row>
    <row r="15" spans="1:44" s="2" customFormat="1">
      <c r="A15" s="25" t="s">
        <v>17</v>
      </c>
      <c r="B15" s="25" t="s">
        <v>18</v>
      </c>
      <c r="C15" s="25" t="s">
        <v>19</v>
      </c>
      <c r="D15" s="25" t="s">
        <v>59</v>
      </c>
      <c r="E15" s="26" t="s">
        <v>87</v>
      </c>
      <c r="F15" s="29"/>
      <c r="G15" s="29"/>
      <c r="H15" s="27">
        <v>0.90300000000000002</v>
      </c>
      <c r="I15" s="33"/>
      <c r="J15" s="48" t="s">
        <v>45</v>
      </c>
      <c r="K15" s="54">
        <v>0.41666666666666669</v>
      </c>
      <c r="L15" s="38">
        <v>0.51944444444444449</v>
      </c>
      <c r="M15" s="38">
        <f t="shared" si="3"/>
        <v>0.1027777777777778</v>
      </c>
      <c r="N15" s="38">
        <f>M15*H15</f>
        <v>9.2808333333333354E-2</v>
      </c>
      <c r="O15" s="106">
        <v>2</v>
      </c>
      <c r="P15" s="99">
        <v>2</v>
      </c>
      <c r="Q15" s="54">
        <v>0.41666666666666669</v>
      </c>
      <c r="R15" s="38">
        <v>0.53677083333333331</v>
      </c>
      <c r="S15" s="38">
        <f>R15-Q15</f>
        <v>0.12010416666666662</v>
      </c>
      <c r="T15" s="38">
        <f>S15*H15</f>
        <v>0.10845406249999996</v>
      </c>
      <c r="U15" s="29">
        <v>3</v>
      </c>
      <c r="V15" s="89">
        <v>3</v>
      </c>
      <c r="W15" s="78"/>
      <c r="X15" s="74">
        <v>0.41666666666666669</v>
      </c>
      <c r="Y15" s="38">
        <v>0.4742939814814815</v>
      </c>
      <c r="Z15" s="38">
        <f>Y15-X15</f>
        <v>5.7627314814814812E-2</v>
      </c>
      <c r="AA15" s="38">
        <f>Z15*H15</f>
        <v>5.2037465277777778E-2</v>
      </c>
      <c r="AB15" s="29">
        <v>2</v>
      </c>
      <c r="AC15" s="99">
        <v>2</v>
      </c>
      <c r="AD15" s="78"/>
      <c r="AE15" s="74">
        <v>0.41666666666666669</v>
      </c>
      <c r="AF15" s="38">
        <v>0.48607638888888888</v>
      </c>
      <c r="AG15" s="38">
        <f>AF15-AE15</f>
        <v>6.9409722222222192E-2</v>
      </c>
      <c r="AH15" s="38">
        <f>AG15*H15</f>
        <v>6.2676979166666646E-2</v>
      </c>
      <c r="AI15" s="25">
        <v>3</v>
      </c>
      <c r="AJ15" s="43">
        <v>3</v>
      </c>
      <c r="AK15" s="54">
        <v>0.41666666666666669</v>
      </c>
      <c r="AL15" s="38">
        <v>0.48949074074074073</v>
      </c>
      <c r="AM15" s="38">
        <f>AL15-AK15</f>
        <v>7.2824074074074041E-2</v>
      </c>
      <c r="AN15" s="38">
        <f>AM15*H15</f>
        <v>6.5760138888888861E-2</v>
      </c>
      <c r="AO15" s="29">
        <v>2</v>
      </c>
      <c r="AP15" s="89">
        <v>2</v>
      </c>
      <c r="AQ15" s="66">
        <f t="shared" si="6"/>
        <v>12</v>
      </c>
      <c r="AR15" s="67">
        <v>3</v>
      </c>
    </row>
    <row r="16" spans="1:44" s="2" customFormat="1">
      <c r="A16" s="25" t="s">
        <v>72</v>
      </c>
      <c r="B16" s="25" t="s">
        <v>73</v>
      </c>
      <c r="C16" s="25" t="s">
        <v>74</v>
      </c>
      <c r="D16" s="25" t="s">
        <v>75</v>
      </c>
      <c r="E16" s="26" t="s">
        <v>92</v>
      </c>
      <c r="F16" s="29"/>
      <c r="G16" s="29"/>
      <c r="H16" s="29">
        <v>0.85699999999999998</v>
      </c>
      <c r="I16" s="28">
        <v>0.82299999999999995</v>
      </c>
      <c r="J16" s="48" t="s">
        <v>33</v>
      </c>
      <c r="K16" s="54">
        <v>0.41666666666666669</v>
      </c>
      <c r="L16" s="38">
        <v>0.53819444444444442</v>
      </c>
      <c r="M16" s="38">
        <f t="shared" si="3"/>
        <v>0.12152777777777773</v>
      </c>
      <c r="N16" s="38">
        <f>M16*H16</f>
        <v>0.10414930555555552</v>
      </c>
      <c r="O16" s="106">
        <v>6</v>
      </c>
      <c r="P16" s="99">
        <v>6</v>
      </c>
      <c r="Q16" s="54">
        <v>0.41666666666666669</v>
      </c>
      <c r="R16" s="38">
        <v>0.54409722222222223</v>
      </c>
      <c r="S16" s="38">
        <f>R16-Q16</f>
        <v>0.12743055555555555</v>
      </c>
      <c r="T16" s="38">
        <f>S16*H16</f>
        <v>0.1092079861111111</v>
      </c>
      <c r="U16" s="29">
        <v>4</v>
      </c>
      <c r="V16" s="89">
        <v>4</v>
      </c>
      <c r="W16" s="78"/>
      <c r="X16" s="74">
        <v>0.41666666666666669</v>
      </c>
      <c r="Y16" s="38">
        <v>0.4846759259259259</v>
      </c>
      <c r="Z16" s="38">
        <f>Y16-X16</f>
        <v>6.8009259259259214E-2</v>
      </c>
      <c r="AA16" s="38">
        <f>Z16*H16</f>
        <v>5.8283935185185147E-2</v>
      </c>
      <c r="AB16" s="29" t="s">
        <v>99</v>
      </c>
      <c r="AC16" s="99">
        <v>10</v>
      </c>
      <c r="AD16" s="78"/>
      <c r="AE16" s="74">
        <v>0.41666666666666669</v>
      </c>
      <c r="AF16" s="38">
        <v>0.49459490740740741</v>
      </c>
      <c r="AG16" s="38">
        <f>AF16-AE16</f>
        <v>7.7928240740740728E-2</v>
      </c>
      <c r="AH16" s="38">
        <f>AG16*H16</f>
        <v>6.6784502314814809E-2</v>
      </c>
      <c r="AI16" s="25">
        <v>7</v>
      </c>
      <c r="AJ16" s="43">
        <v>7</v>
      </c>
      <c r="AK16" s="54">
        <v>0.41666666666666669</v>
      </c>
      <c r="AL16" s="38">
        <v>0.50620370370370371</v>
      </c>
      <c r="AM16" s="38">
        <f>AL16-AK16</f>
        <v>8.9537037037037026E-2</v>
      </c>
      <c r="AN16" s="38">
        <f>AM16*H16</f>
        <v>7.6733240740740727E-2</v>
      </c>
      <c r="AO16" s="29">
        <v>5</v>
      </c>
      <c r="AP16" s="89">
        <v>5</v>
      </c>
      <c r="AQ16" s="66">
        <f t="shared" si="6"/>
        <v>32</v>
      </c>
      <c r="AR16" s="67">
        <v>7</v>
      </c>
    </row>
    <row r="17" spans="1:44" s="3" customFormat="1">
      <c r="A17" s="24" t="s">
        <v>34</v>
      </c>
      <c r="B17" s="34" t="s">
        <v>32</v>
      </c>
      <c r="C17" s="24" t="s">
        <v>35</v>
      </c>
      <c r="D17" s="24" t="s">
        <v>69</v>
      </c>
      <c r="E17" s="32" t="s">
        <v>46</v>
      </c>
      <c r="F17" s="27"/>
      <c r="G17" s="27"/>
      <c r="H17" s="27">
        <v>0.752</v>
      </c>
      <c r="I17" s="28">
        <v>0.72</v>
      </c>
      <c r="J17" s="49" t="s">
        <v>33</v>
      </c>
      <c r="K17" s="54">
        <v>0.41666666666666669</v>
      </c>
      <c r="L17" s="39" t="s">
        <v>91</v>
      </c>
      <c r="M17" s="39" t="s">
        <v>91</v>
      </c>
      <c r="N17" s="39" t="s">
        <v>91</v>
      </c>
      <c r="O17" s="106" t="s">
        <v>91</v>
      </c>
      <c r="P17" s="49">
        <v>10</v>
      </c>
      <c r="Q17" s="54">
        <v>0.41666666666666669</v>
      </c>
      <c r="R17" s="38">
        <v>0.57763888888888892</v>
      </c>
      <c r="S17" s="38">
        <f>R17-Q17</f>
        <v>0.16097222222222224</v>
      </c>
      <c r="T17" s="38">
        <f>S17*H17</f>
        <v>0.12105111111111112</v>
      </c>
      <c r="U17" s="27">
        <v>8</v>
      </c>
      <c r="V17" s="90">
        <v>8</v>
      </c>
      <c r="W17" s="79"/>
      <c r="X17" s="74">
        <v>0.41666666666666669</v>
      </c>
      <c r="Y17" s="38">
        <v>0.50159722222222225</v>
      </c>
      <c r="Z17" s="38">
        <f>Y17-X17</f>
        <v>8.4930555555555565E-2</v>
      </c>
      <c r="AA17" s="38">
        <f>Z17*H17</f>
        <v>6.3867777777777787E-2</v>
      </c>
      <c r="AB17" s="27">
        <v>6</v>
      </c>
      <c r="AC17" s="100">
        <v>6</v>
      </c>
      <c r="AD17" s="79"/>
      <c r="AE17" s="74">
        <v>0.41666666666666669</v>
      </c>
      <c r="AF17" s="38">
        <v>0.50862268518518516</v>
      </c>
      <c r="AG17" s="38">
        <f>AF17-AE17</f>
        <v>9.1956018518518479E-2</v>
      </c>
      <c r="AH17" s="38">
        <f>AG17*H17</f>
        <v>6.9150925925925893E-2</v>
      </c>
      <c r="AI17" s="40">
        <v>8</v>
      </c>
      <c r="AJ17" s="44">
        <v>8</v>
      </c>
      <c r="AK17" s="54">
        <v>0.41666666666666669</v>
      </c>
      <c r="AL17" s="111" t="s">
        <v>113</v>
      </c>
      <c r="AM17" s="111" t="s">
        <v>113</v>
      </c>
      <c r="AN17" s="111" t="s">
        <v>113</v>
      </c>
      <c r="AO17" s="114" t="s">
        <v>113</v>
      </c>
      <c r="AP17" s="90">
        <v>10</v>
      </c>
      <c r="AQ17" s="66">
        <f t="shared" si="6"/>
        <v>42</v>
      </c>
      <c r="AR17" s="68">
        <v>8</v>
      </c>
    </row>
    <row r="18" spans="1:44" s="3" customFormat="1">
      <c r="A18" s="24"/>
      <c r="B18" s="34"/>
      <c r="C18" s="24"/>
      <c r="D18" s="24"/>
      <c r="E18" s="32"/>
      <c r="F18" s="27"/>
      <c r="G18" s="27"/>
      <c r="H18" s="27"/>
      <c r="I18" s="28"/>
      <c r="J18" s="49"/>
      <c r="K18" s="54"/>
      <c r="L18" s="39"/>
      <c r="M18" s="39"/>
      <c r="N18" s="39"/>
      <c r="O18" s="106"/>
      <c r="P18" s="49"/>
      <c r="Q18" s="54"/>
      <c r="R18" s="38"/>
      <c r="S18" s="38"/>
      <c r="T18" s="38"/>
      <c r="U18" s="27"/>
      <c r="V18" s="90"/>
      <c r="W18" s="79"/>
      <c r="X18" s="74"/>
      <c r="Y18" s="38"/>
      <c r="Z18" s="38"/>
      <c r="AA18" s="38"/>
      <c r="AB18" s="27"/>
      <c r="AC18" s="100"/>
      <c r="AD18" s="79"/>
      <c r="AE18" s="74"/>
      <c r="AF18" s="38"/>
      <c r="AG18" s="38"/>
      <c r="AH18" s="38"/>
      <c r="AI18" s="40"/>
      <c r="AJ18" s="44"/>
      <c r="AK18" s="54"/>
      <c r="AL18" s="38"/>
      <c r="AM18" s="38"/>
      <c r="AN18" s="38"/>
      <c r="AO18" s="27"/>
      <c r="AP18" s="90"/>
      <c r="AQ18" s="66"/>
      <c r="AR18" s="68"/>
    </row>
    <row r="19" spans="1:44" s="2" customFormat="1">
      <c r="A19" s="20" t="s">
        <v>112</v>
      </c>
      <c r="B19" s="25"/>
      <c r="C19" s="25"/>
      <c r="D19" s="25"/>
      <c r="E19" s="26"/>
      <c r="F19" s="29"/>
      <c r="G19" s="29"/>
      <c r="H19" s="31"/>
      <c r="I19" s="29"/>
      <c r="J19" s="48"/>
      <c r="K19" s="54"/>
      <c r="L19" s="38"/>
      <c r="M19" s="38"/>
      <c r="N19" s="38"/>
      <c r="O19" s="106"/>
      <c r="P19" s="48"/>
      <c r="Q19" s="54"/>
      <c r="R19" s="38"/>
      <c r="S19" s="38"/>
      <c r="T19" s="38"/>
      <c r="U19" s="29"/>
      <c r="V19" s="89"/>
      <c r="W19" s="78"/>
      <c r="X19" s="74"/>
      <c r="Y19" s="38"/>
      <c r="Z19" s="38"/>
      <c r="AA19" s="38"/>
      <c r="AB19" s="29"/>
      <c r="AC19" s="99"/>
      <c r="AD19" s="78"/>
      <c r="AE19" s="74"/>
      <c r="AF19" s="38"/>
      <c r="AG19" s="38"/>
      <c r="AH19" s="38"/>
      <c r="AI19" s="25"/>
      <c r="AJ19" s="43"/>
      <c r="AK19" s="54"/>
      <c r="AL19" s="38"/>
      <c r="AM19" s="38"/>
      <c r="AN19" s="38"/>
      <c r="AO19" s="29"/>
      <c r="AP19" s="89"/>
      <c r="AQ19" s="66"/>
      <c r="AR19" s="67"/>
    </row>
    <row r="20" spans="1:44" s="3" customFormat="1">
      <c r="A20" s="24" t="s">
        <v>16</v>
      </c>
      <c r="B20" s="24" t="s">
        <v>37</v>
      </c>
      <c r="C20" s="24" t="s">
        <v>85</v>
      </c>
      <c r="D20" s="24" t="s">
        <v>84</v>
      </c>
      <c r="E20" s="32">
        <v>11</v>
      </c>
      <c r="F20" s="27"/>
      <c r="G20" s="27"/>
      <c r="H20" s="28">
        <v>0.72599999999999998</v>
      </c>
      <c r="I20" s="27">
        <v>0.71099999999999997</v>
      </c>
      <c r="J20" s="49" t="s">
        <v>33</v>
      </c>
      <c r="K20" s="54">
        <v>0.41666666666666669</v>
      </c>
      <c r="L20" s="39" t="s">
        <v>90</v>
      </c>
      <c r="M20" s="39" t="s">
        <v>90</v>
      </c>
      <c r="N20" s="39" t="s">
        <v>90</v>
      </c>
      <c r="O20" s="106" t="s">
        <v>90</v>
      </c>
      <c r="P20" s="49">
        <v>10</v>
      </c>
      <c r="Q20" s="54">
        <v>0.41666666666666669</v>
      </c>
      <c r="R20" s="38">
        <v>0.62847222222222221</v>
      </c>
      <c r="S20" s="38">
        <f>R20-Q20</f>
        <v>0.21180555555555552</v>
      </c>
      <c r="T20" s="38">
        <f>S20*I20</f>
        <v>0.15059374999999997</v>
      </c>
      <c r="U20" s="27">
        <v>9</v>
      </c>
      <c r="V20" s="90">
        <v>9</v>
      </c>
      <c r="W20" s="79"/>
      <c r="X20" s="74">
        <v>0.41666666666666669</v>
      </c>
      <c r="Y20" s="38">
        <v>0.51250000000000007</v>
      </c>
      <c r="Z20" s="38">
        <f>Y20-X20</f>
        <v>9.5833333333333381E-2</v>
      </c>
      <c r="AA20" s="38">
        <f>Z20*I20</f>
        <v>6.8137500000000031E-2</v>
      </c>
      <c r="AB20" s="27">
        <v>7</v>
      </c>
      <c r="AC20" s="100">
        <v>7</v>
      </c>
      <c r="AD20" s="79"/>
      <c r="AE20" s="74">
        <v>0.41666666666666669</v>
      </c>
      <c r="AF20" s="38">
        <v>0.52500000000000002</v>
      </c>
      <c r="AG20" s="38">
        <f>AF20-AE20</f>
        <v>0.10833333333333334</v>
      </c>
      <c r="AH20" s="38">
        <f>AG20*I20</f>
        <v>7.7024999999999996E-2</v>
      </c>
      <c r="AI20" s="40">
        <v>9</v>
      </c>
      <c r="AJ20" s="44">
        <v>9</v>
      </c>
      <c r="AK20" s="54">
        <v>0.41666666666666669</v>
      </c>
      <c r="AL20" s="111" t="s">
        <v>113</v>
      </c>
      <c r="AM20" s="111" t="s">
        <v>113</v>
      </c>
      <c r="AN20" s="111" t="s">
        <v>113</v>
      </c>
      <c r="AO20" s="114" t="s">
        <v>113</v>
      </c>
      <c r="AP20" s="90">
        <v>10</v>
      </c>
      <c r="AQ20" s="66">
        <f t="shared" si="6"/>
        <v>45</v>
      </c>
      <c r="AR20" s="68">
        <v>9</v>
      </c>
    </row>
    <row r="21" spans="1:44" s="3" customFormat="1">
      <c r="A21" s="24" t="s">
        <v>57</v>
      </c>
      <c r="B21" s="24" t="s">
        <v>12</v>
      </c>
      <c r="C21" s="24" t="s">
        <v>86</v>
      </c>
      <c r="D21" s="24" t="s">
        <v>71</v>
      </c>
      <c r="E21" s="32" t="s">
        <v>49</v>
      </c>
      <c r="F21" s="27"/>
      <c r="G21" s="27"/>
      <c r="H21" s="35">
        <v>0.94699999999999995</v>
      </c>
      <c r="I21" s="29">
        <v>0.92300000000000004</v>
      </c>
      <c r="J21" s="49" t="s">
        <v>33</v>
      </c>
      <c r="K21" s="54">
        <v>0.41666666666666669</v>
      </c>
      <c r="L21" s="38">
        <v>0.53479166666666667</v>
      </c>
      <c r="M21" s="38">
        <f>L21-K21</f>
        <v>0.11812499999999998</v>
      </c>
      <c r="N21" s="38">
        <f>M21*I21</f>
        <v>0.10902937499999998</v>
      </c>
      <c r="O21" s="107">
        <v>7</v>
      </c>
      <c r="P21" s="49">
        <v>7</v>
      </c>
      <c r="Q21" s="54">
        <v>0.41666666666666669</v>
      </c>
      <c r="R21" s="38">
        <v>0.54664351851851845</v>
      </c>
      <c r="S21" s="38">
        <f>R21-Q21</f>
        <v>0.12997685185185176</v>
      </c>
      <c r="T21" s="38">
        <f>S21*I21</f>
        <v>0.11996863425925917</v>
      </c>
      <c r="U21" s="27">
        <v>6</v>
      </c>
      <c r="V21" s="90">
        <v>6</v>
      </c>
      <c r="W21" s="79"/>
      <c r="X21" s="74">
        <v>0.41666666666666669</v>
      </c>
      <c r="Y21" s="38">
        <v>0.48369212962962965</v>
      </c>
      <c r="Z21" s="38">
        <f>Y21-X21</f>
        <v>6.7025462962962967E-2</v>
      </c>
      <c r="AA21" s="38">
        <f>Z21*I21</f>
        <v>6.1864502314814822E-2</v>
      </c>
      <c r="AB21" s="27">
        <v>5</v>
      </c>
      <c r="AC21" s="100">
        <v>5</v>
      </c>
      <c r="AD21" s="79"/>
      <c r="AE21" s="74">
        <v>0.41666666666666669</v>
      </c>
      <c r="AF21" s="38">
        <v>0.48861111111111111</v>
      </c>
      <c r="AG21" s="38">
        <f>AF21-AE21</f>
        <v>7.1944444444444422E-2</v>
      </c>
      <c r="AH21" s="38">
        <f>AG21*I21</f>
        <v>6.6404722222222198E-2</v>
      </c>
      <c r="AI21" s="24">
        <v>6</v>
      </c>
      <c r="AJ21" s="44">
        <v>6</v>
      </c>
      <c r="AK21" s="54">
        <v>0.41666666666666669</v>
      </c>
      <c r="AL21" s="38">
        <v>0.50934027777777779</v>
      </c>
      <c r="AM21" s="38">
        <f>AL21-AK21</f>
        <v>9.2673611111111109E-2</v>
      </c>
      <c r="AN21" s="38">
        <f>AM21*I21</f>
        <v>8.553774305555556E-2</v>
      </c>
      <c r="AO21" s="27">
        <v>7</v>
      </c>
      <c r="AP21" s="90">
        <v>7</v>
      </c>
      <c r="AQ21" s="66">
        <f t="shared" si="6"/>
        <v>31</v>
      </c>
      <c r="AR21" s="68">
        <v>6</v>
      </c>
    </row>
    <row r="22" spans="1:44" s="3" customFormat="1">
      <c r="A22" s="24" t="s">
        <v>77</v>
      </c>
      <c r="B22" s="24" t="s">
        <v>22</v>
      </c>
      <c r="C22" s="24" t="s">
        <v>21</v>
      </c>
      <c r="D22" s="24" t="s">
        <v>66</v>
      </c>
      <c r="E22" s="32" t="s">
        <v>44</v>
      </c>
      <c r="F22" s="27"/>
      <c r="G22" s="27"/>
      <c r="H22" s="28">
        <v>0.80200000000000005</v>
      </c>
      <c r="I22" s="27">
        <v>0.78200000000000003</v>
      </c>
      <c r="J22" s="49" t="s">
        <v>33</v>
      </c>
      <c r="K22" s="54">
        <v>0.41666666666666669</v>
      </c>
      <c r="L22" s="38">
        <v>0.54629629629629628</v>
      </c>
      <c r="M22" s="38">
        <f>L22-K22</f>
        <v>0.12962962962962959</v>
      </c>
      <c r="N22" s="38">
        <f>M22*I22</f>
        <v>0.10137037037037035</v>
      </c>
      <c r="O22" s="107">
        <v>5</v>
      </c>
      <c r="P22" s="49">
        <v>5</v>
      </c>
      <c r="Q22" s="54">
        <v>0.41666666666666669</v>
      </c>
      <c r="R22" s="38">
        <v>0.57048611111111114</v>
      </c>
      <c r="S22" s="38">
        <f>R22-Q22</f>
        <v>0.15381944444444445</v>
      </c>
      <c r="T22" s="38">
        <f>S22*I22</f>
        <v>0.12028680555555557</v>
      </c>
      <c r="U22" s="27">
        <v>7</v>
      </c>
      <c r="V22" s="90">
        <v>7</v>
      </c>
      <c r="W22" s="79"/>
      <c r="X22" s="74">
        <v>0.41666666666666669</v>
      </c>
      <c r="Y22" s="38">
        <v>0.4909722222222222</v>
      </c>
      <c r="Z22" s="38">
        <f>Y22-X22</f>
        <v>7.4305555555555514E-2</v>
      </c>
      <c r="AA22" s="38">
        <f>Z22*I22</f>
        <v>5.8106944444444412E-2</v>
      </c>
      <c r="AB22" s="27">
        <v>4</v>
      </c>
      <c r="AC22" s="100">
        <v>4</v>
      </c>
      <c r="AD22" s="79"/>
      <c r="AE22" s="74">
        <v>0.41666666666666669</v>
      </c>
      <c r="AF22" s="38">
        <v>0.49936342592592592</v>
      </c>
      <c r="AG22" s="38">
        <f>AF22-AE22</f>
        <v>8.2696759259259234E-2</v>
      </c>
      <c r="AH22" s="38">
        <f>AG22*I22</f>
        <v>6.4668865740740725E-2</v>
      </c>
      <c r="AI22" s="24">
        <v>5</v>
      </c>
      <c r="AJ22" s="44">
        <v>5</v>
      </c>
      <c r="AK22" s="54">
        <v>0.41666666666666669</v>
      </c>
      <c r="AL22" s="38">
        <v>0.52199074074074081</v>
      </c>
      <c r="AM22" s="38">
        <f>AL22-AK22</f>
        <v>0.10532407407407413</v>
      </c>
      <c r="AN22" s="38">
        <f>AM22*I22</f>
        <v>8.2363425925925965E-2</v>
      </c>
      <c r="AO22" s="27">
        <v>6</v>
      </c>
      <c r="AP22" s="90">
        <v>6</v>
      </c>
      <c r="AQ22" s="66">
        <f t="shared" si="6"/>
        <v>27</v>
      </c>
      <c r="AR22" s="68">
        <v>4</v>
      </c>
    </row>
    <row r="23" spans="1:44" s="3" customFormat="1">
      <c r="A23" s="24" t="s">
        <v>6</v>
      </c>
      <c r="B23" s="24" t="s">
        <v>7</v>
      </c>
      <c r="C23" s="24" t="s">
        <v>9</v>
      </c>
      <c r="D23" s="24" t="s">
        <v>70</v>
      </c>
      <c r="E23" s="32" t="s">
        <v>43</v>
      </c>
      <c r="F23" s="27"/>
      <c r="G23" s="27"/>
      <c r="H23" s="28">
        <v>0.78800000000000003</v>
      </c>
      <c r="I23" s="27">
        <v>0.76900000000000002</v>
      </c>
      <c r="J23" s="49" t="s">
        <v>33</v>
      </c>
      <c r="K23" s="54">
        <v>0.41666666666666669</v>
      </c>
      <c r="L23" s="38">
        <v>0.5373148148148148</v>
      </c>
      <c r="M23" s="38">
        <f>L23-K23</f>
        <v>0.12064814814814812</v>
      </c>
      <c r="N23" s="38">
        <f>M23*I23</f>
        <v>9.2778425925925903E-2</v>
      </c>
      <c r="O23" s="107">
        <v>1</v>
      </c>
      <c r="P23" s="49">
        <v>1</v>
      </c>
      <c r="Q23" s="54">
        <v>0.41666666666666669</v>
      </c>
      <c r="R23" s="38">
        <v>0.5426967592592592</v>
      </c>
      <c r="S23" s="38">
        <f>R23-Q23</f>
        <v>0.12603009259259251</v>
      </c>
      <c r="T23" s="38">
        <f>S23*I23</f>
        <v>9.6917141203703649E-2</v>
      </c>
      <c r="U23" s="27">
        <v>1</v>
      </c>
      <c r="V23" s="90">
        <v>1</v>
      </c>
      <c r="W23" s="79"/>
      <c r="X23" s="74">
        <v>0.41666666666666669</v>
      </c>
      <c r="Y23" s="38">
        <v>0.48061342592592587</v>
      </c>
      <c r="Z23" s="38">
        <f>Y23-X23</f>
        <v>6.3946759259259189E-2</v>
      </c>
      <c r="AA23" s="38">
        <f>Z23*I23</f>
        <v>4.9175057870370319E-2</v>
      </c>
      <c r="AB23" s="27">
        <v>1</v>
      </c>
      <c r="AC23" s="100">
        <v>1</v>
      </c>
      <c r="AD23" s="79"/>
      <c r="AE23" s="74">
        <v>0.41666666666666669</v>
      </c>
      <c r="AF23" s="38">
        <v>0.49100694444444443</v>
      </c>
      <c r="AG23" s="38">
        <f>AF23-AE23</f>
        <v>7.4340277777777741E-2</v>
      </c>
      <c r="AH23" s="38">
        <f>AG23*I23</f>
        <v>5.7167673611111088E-2</v>
      </c>
      <c r="AI23" s="24">
        <v>1</v>
      </c>
      <c r="AJ23" s="44">
        <v>1</v>
      </c>
      <c r="AK23" s="54">
        <v>0.41666666666666669</v>
      </c>
      <c r="AL23" s="38">
        <v>0.50311342592592589</v>
      </c>
      <c r="AM23" s="38">
        <f>AL23-AK23</f>
        <v>8.6446759259259209E-2</v>
      </c>
      <c r="AN23" s="38">
        <f>AM23*I23</f>
        <v>6.6477557870370338E-2</v>
      </c>
      <c r="AO23" s="27">
        <v>3</v>
      </c>
      <c r="AP23" s="90">
        <v>3</v>
      </c>
      <c r="AQ23" s="66">
        <f t="shared" si="6"/>
        <v>7</v>
      </c>
      <c r="AR23" s="68">
        <v>1</v>
      </c>
    </row>
    <row r="24" spans="1:44" s="2" customFormat="1" ht="14.7" thickBot="1">
      <c r="A24" s="25" t="s">
        <v>15</v>
      </c>
      <c r="B24" s="25" t="s">
        <v>24</v>
      </c>
      <c r="C24" s="25" t="s">
        <v>10</v>
      </c>
      <c r="D24" s="25" t="s">
        <v>68</v>
      </c>
      <c r="E24" s="26" t="s">
        <v>51</v>
      </c>
      <c r="F24" s="29"/>
      <c r="G24" s="29"/>
      <c r="H24" s="31">
        <v>0.879</v>
      </c>
      <c r="I24" s="29">
        <v>0.85699999999999998</v>
      </c>
      <c r="J24" s="48" t="s">
        <v>33</v>
      </c>
      <c r="K24" s="54">
        <v>0.41666666666666669</v>
      </c>
      <c r="L24" s="38">
        <v>0.52809027777777773</v>
      </c>
      <c r="M24" s="38">
        <f>L24-K24</f>
        <v>0.11142361111111104</v>
      </c>
      <c r="N24" s="38">
        <f>M24*I24</f>
        <v>9.5490034722222158E-2</v>
      </c>
      <c r="O24" s="106">
        <v>3</v>
      </c>
      <c r="P24" s="49">
        <v>3</v>
      </c>
      <c r="Q24" s="54">
        <v>0.41666666666666669</v>
      </c>
      <c r="R24" s="38">
        <v>0.52986111111111112</v>
      </c>
      <c r="S24" s="38">
        <f>R24-Q24</f>
        <v>0.11319444444444443</v>
      </c>
      <c r="T24" s="38">
        <f>S24*I24</f>
        <v>9.7007638888888872E-2</v>
      </c>
      <c r="U24" s="29">
        <v>2</v>
      </c>
      <c r="V24" s="90">
        <v>2</v>
      </c>
      <c r="W24" s="79"/>
      <c r="X24" s="74">
        <v>0.41666666666666669</v>
      </c>
      <c r="Y24" s="38">
        <v>0.48067129629629629</v>
      </c>
      <c r="Z24" s="38">
        <f>Y24-X24</f>
        <v>6.4004629629629606E-2</v>
      </c>
      <c r="AA24" s="38">
        <f>Z24*I24</f>
        <v>5.4851967592592574E-2</v>
      </c>
      <c r="AB24" s="29">
        <v>3</v>
      </c>
      <c r="AC24" s="100">
        <v>3</v>
      </c>
      <c r="AD24" s="79"/>
      <c r="AE24" s="74">
        <v>0.41666666666666669</v>
      </c>
      <c r="AF24" s="38">
        <v>0.48721064814814818</v>
      </c>
      <c r="AG24" s="38">
        <f>AF24-AE24</f>
        <v>7.0543981481481499E-2</v>
      </c>
      <c r="AH24" s="38">
        <f>AG24*I24</f>
        <v>6.0456192129629646E-2</v>
      </c>
      <c r="AI24" s="25">
        <v>2</v>
      </c>
      <c r="AJ24" s="44">
        <v>2</v>
      </c>
      <c r="AK24" s="54">
        <v>0.41666666666666669</v>
      </c>
      <c r="AL24" s="38">
        <v>0.49031249999999998</v>
      </c>
      <c r="AM24" s="38">
        <f>AL24-AK24</f>
        <v>7.3645833333333299E-2</v>
      </c>
      <c r="AN24" s="38">
        <f>AM24*I24</f>
        <v>6.311447916666664E-2</v>
      </c>
      <c r="AO24" s="29">
        <v>1</v>
      </c>
      <c r="AP24" s="90">
        <v>1</v>
      </c>
      <c r="AQ24" s="69">
        <f t="shared" si="6"/>
        <v>11</v>
      </c>
      <c r="AR24" s="70">
        <v>2</v>
      </c>
    </row>
    <row r="25" spans="1:44" s="2" customFormat="1" ht="14.7" thickBot="1">
      <c r="E25" s="7"/>
      <c r="F25" s="8"/>
      <c r="G25" s="8"/>
      <c r="H25" s="5"/>
      <c r="I25" s="9"/>
      <c r="J25" s="8"/>
      <c r="K25" s="55" t="s">
        <v>98</v>
      </c>
      <c r="L25" s="56"/>
      <c r="M25" s="56"/>
      <c r="N25" s="56"/>
      <c r="O25" s="108"/>
      <c r="P25" s="109"/>
      <c r="Q25" s="55" t="s">
        <v>101</v>
      </c>
      <c r="R25" s="56"/>
      <c r="S25" s="56"/>
      <c r="T25" s="56"/>
      <c r="U25" s="91"/>
      <c r="V25" s="92"/>
      <c r="W25" s="80"/>
      <c r="X25" s="75" t="s">
        <v>100</v>
      </c>
      <c r="Y25" s="56"/>
      <c r="Z25" s="56"/>
      <c r="AA25" s="56"/>
      <c r="AB25" s="91"/>
      <c r="AC25" s="101"/>
      <c r="AD25" s="80"/>
      <c r="AE25" s="75" t="s">
        <v>111</v>
      </c>
      <c r="AF25" s="56"/>
      <c r="AG25" s="56"/>
      <c r="AH25" s="56"/>
      <c r="AI25" s="56"/>
      <c r="AJ25" s="60"/>
      <c r="AK25" s="55" t="s">
        <v>114</v>
      </c>
      <c r="AL25" s="56"/>
      <c r="AM25" s="56"/>
      <c r="AN25" s="56"/>
      <c r="AO25" s="91"/>
      <c r="AP25" s="92"/>
      <c r="AQ25" s="8"/>
      <c r="AR25" s="8"/>
    </row>
    <row r="42" spans="5:44" s="13" customFormat="1">
      <c r="E42" s="14"/>
      <c r="F42" s="16"/>
      <c r="G42" s="16"/>
      <c r="H42" s="16"/>
      <c r="I42" s="16"/>
      <c r="J42" s="16"/>
      <c r="O42" s="94"/>
      <c r="P42" s="16"/>
      <c r="U42" s="16"/>
      <c r="V42" s="94"/>
      <c r="W42" s="19"/>
      <c r="AB42" s="16"/>
      <c r="AC42" s="94"/>
      <c r="AD42" s="19"/>
      <c r="AJ42" s="19"/>
      <c r="AO42" s="16"/>
      <c r="AP42" s="94"/>
      <c r="AQ42" s="16"/>
      <c r="AR42" s="16"/>
    </row>
  </sheetData>
  <pageMargins left="0.70866141732283472" right="0.70866141732283472" top="0.74803149606299213" bottom="0.74803149606299213" header="0.31496062992125984" footer="0.31496062992125984"/>
  <pageSetup paperSize="9" fitToWidth="3" orientation="landscape" r:id="rId1"/>
  <colBreaks count="3" manualBreakCount="3">
    <brk id="10" max="1048575" man="1"/>
    <brk id="16" max="1048575" man="1"/>
    <brk id="23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58"/>
  <sheetViews>
    <sheetView workbookViewId="0">
      <selection activeCell="BC61" sqref="BC61"/>
    </sheetView>
  </sheetViews>
  <sheetFormatPr defaultRowHeight="14.4"/>
  <cols>
    <col min="1" max="1" width="13.7890625" customWidth="1"/>
    <col min="2" max="2" width="10.15625" customWidth="1"/>
    <col min="3" max="3" width="11.62890625" customWidth="1"/>
    <col min="4" max="4" width="15.15625" customWidth="1"/>
    <col min="5" max="5" width="9.9453125" customWidth="1"/>
    <col min="10" max="10" width="9.26171875" customWidth="1"/>
    <col min="11" max="11" width="10.47265625" customWidth="1"/>
    <col min="12" max="12" width="12.41796875" customWidth="1"/>
    <col min="13" max="13" width="13.3671875" customWidth="1"/>
    <col min="15" max="15" width="14.15625" customWidth="1"/>
    <col min="16" max="16" width="10.89453125" customWidth="1"/>
    <col min="17" max="17" width="10.7890625" customWidth="1"/>
    <col min="18" max="18" width="11.578125" customWidth="1"/>
    <col min="19" max="19" width="13.3671875" customWidth="1"/>
    <col min="21" max="21" width="12.5234375" customWidth="1"/>
    <col min="22" max="22" width="9.7890625" customWidth="1"/>
    <col min="23" max="23" width="11.47265625" customWidth="1"/>
    <col min="24" max="24" width="11.9453125" customWidth="1"/>
    <col min="25" max="25" width="14.3671875" customWidth="1"/>
    <col min="29" max="29" width="11.83984375" customWidth="1"/>
    <col min="30" max="30" width="13.62890625" customWidth="1"/>
    <col min="31" max="31" width="16" customWidth="1"/>
    <col min="33" max="33" width="11.734375" customWidth="1"/>
    <col min="35" max="35" width="14.9453125" customWidth="1"/>
    <col min="36" max="36" width="12.26171875" customWidth="1"/>
    <col min="37" max="37" width="14.20703125" customWidth="1"/>
    <col min="39" max="39" width="12" customWidth="1"/>
    <col min="41" max="41" width="12.3125" customWidth="1"/>
    <col min="43" max="43" width="14.47265625" customWidth="1"/>
    <col min="51" max="51" width="12.05078125" customWidth="1"/>
    <col min="53" max="53" width="13.7890625" customWidth="1"/>
    <col min="54" max="54" width="11.1015625" customWidth="1"/>
    <col min="55" max="55" width="12.7890625" customWidth="1"/>
    <col min="57" max="57" width="10.9453125" customWidth="1"/>
    <col min="59" max="59" width="12.15625" customWidth="1"/>
    <col min="60" max="60" width="10.3671875" customWidth="1"/>
  </cols>
  <sheetData>
    <row r="1" spans="1:63" s="11" customFormat="1" ht="18.3">
      <c r="A1" s="11" t="s">
        <v>157</v>
      </c>
      <c r="B1" s="11" t="s">
        <v>158</v>
      </c>
      <c r="E1" s="12"/>
      <c r="F1" s="15"/>
      <c r="G1" s="15"/>
      <c r="H1" s="15"/>
      <c r="I1" s="15"/>
      <c r="J1" s="119"/>
      <c r="K1" s="119"/>
      <c r="L1" s="119"/>
      <c r="M1" s="119"/>
      <c r="N1" s="15"/>
      <c r="O1" s="12"/>
      <c r="P1" s="119"/>
      <c r="Q1" s="119"/>
      <c r="R1" s="119"/>
      <c r="S1" s="119"/>
      <c r="T1" s="15"/>
      <c r="U1" s="12"/>
      <c r="V1" s="119"/>
      <c r="W1" s="119"/>
      <c r="X1" s="119"/>
      <c r="Y1" s="119"/>
      <c r="Z1" s="15"/>
      <c r="AA1" s="120"/>
      <c r="AB1" s="119"/>
      <c r="AC1" s="119"/>
      <c r="AD1" s="119"/>
      <c r="AE1" s="119"/>
      <c r="AF1" s="15"/>
      <c r="AG1" s="12"/>
    </row>
    <row r="2" spans="1:63">
      <c r="E2" s="6"/>
      <c r="F2" s="4"/>
      <c r="G2" s="4"/>
      <c r="H2" s="4"/>
      <c r="I2" s="4"/>
      <c r="J2" s="121" t="s">
        <v>159</v>
      </c>
      <c r="K2" s="122"/>
      <c r="L2" s="122"/>
      <c r="M2" s="122"/>
      <c r="N2" s="4"/>
      <c r="O2" s="6"/>
      <c r="P2" s="121" t="s">
        <v>160</v>
      </c>
      <c r="Q2" s="122"/>
      <c r="R2" s="122"/>
      <c r="S2" s="122"/>
      <c r="T2" s="122"/>
      <c r="U2" s="6"/>
      <c r="V2" s="121" t="s">
        <v>161</v>
      </c>
      <c r="W2" s="123"/>
      <c r="X2" s="123"/>
      <c r="Y2" s="123"/>
      <c r="Z2" s="123"/>
      <c r="AA2" s="124"/>
      <c r="AB2" s="121" t="s">
        <v>162</v>
      </c>
      <c r="AC2" s="122"/>
      <c r="AD2" s="122"/>
      <c r="AE2" s="122"/>
      <c r="AF2" s="4"/>
      <c r="AG2" s="6"/>
      <c r="AH2" s="121" t="s">
        <v>163</v>
      </c>
      <c r="AI2" s="122"/>
      <c r="AJ2" s="122"/>
      <c r="AK2" s="122"/>
      <c r="AL2" s="4"/>
      <c r="AM2" s="6"/>
      <c r="AN2" s="121" t="s">
        <v>164</v>
      </c>
      <c r="AO2" s="122"/>
      <c r="AP2" s="122"/>
      <c r="AQ2" s="122"/>
      <c r="AR2" s="4"/>
      <c r="AS2" s="6"/>
      <c r="AT2" s="121" t="s">
        <v>165</v>
      </c>
      <c r="AU2" s="122"/>
      <c r="AV2" s="122"/>
      <c r="AW2" s="122"/>
      <c r="AX2" s="4"/>
      <c r="AY2" s="6"/>
      <c r="AZ2" s="121" t="s">
        <v>166</v>
      </c>
      <c r="BA2" s="122"/>
      <c r="BB2" s="122"/>
      <c r="BC2" s="122"/>
      <c r="BD2" s="4"/>
      <c r="BE2" s="6"/>
      <c r="BF2" s="121" t="s">
        <v>167</v>
      </c>
      <c r="BG2" s="122"/>
      <c r="BH2" s="122"/>
      <c r="BI2" s="122"/>
      <c r="BJ2" s="4"/>
      <c r="BK2" s="6"/>
    </row>
    <row r="3" spans="1:63" s="1" customFormat="1">
      <c r="A3" s="20" t="s">
        <v>0</v>
      </c>
      <c r="B3" s="20" t="s">
        <v>1</v>
      </c>
      <c r="C3" s="20" t="s">
        <v>8</v>
      </c>
      <c r="D3" s="20" t="s">
        <v>58</v>
      </c>
      <c r="E3" s="36" t="s">
        <v>42</v>
      </c>
      <c r="F3" s="37" t="s">
        <v>41</v>
      </c>
      <c r="G3" s="37" t="s">
        <v>81</v>
      </c>
      <c r="H3" s="37" t="s">
        <v>39</v>
      </c>
      <c r="I3" s="37" t="s">
        <v>40</v>
      </c>
      <c r="J3" s="125" t="s">
        <v>53</v>
      </c>
      <c r="K3" s="125" t="s">
        <v>54</v>
      </c>
      <c r="L3" s="125" t="s">
        <v>55</v>
      </c>
      <c r="M3" s="125" t="s">
        <v>88</v>
      </c>
      <c r="N3" s="37" t="s">
        <v>56</v>
      </c>
      <c r="O3" s="36" t="s">
        <v>168</v>
      </c>
      <c r="P3" s="125" t="s">
        <v>53</v>
      </c>
      <c r="Q3" s="125" t="s">
        <v>54</v>
      </c>
      <c r="R3" s="125" t="s">
        <v>55</v>
      </c>
      <c r="S3" s="125" t="s">
        <v>88</v>
      </c>
      <c r="T3" s="37" t="s">
        <v>56</v>
      </c>
      <c r="U3" s="36" t="s">
        <v>168</v>
      </c>
      <c r="V3" s="125" t="s">
        <v>53</v>
      </c>
      <c r="W3" s="125" t="s">
        <v>54</v>
      </c>
      <c r="X3" s="125" t="s">
        <v>55</v>
      </c>
      <c r="Y3" s="125" t="s">
        <v>88</v>
      </c>
      <c r="Z3" s="37" t="s">
        <v>56</v>
      </c>
      <c r="AA3" s="116" t="s">
        <v>168</v>
      </c>
      <c r="AB3" s="125" t="s">
        <v>53</v>
      </c>
      <c r="AC3" s="125" t="s">
        <v>54</v>
      </c>
      <c r="AD3" s="125" t="s">
        <v>55</v>
      </c>
      <c r="AE3" s="125" t="s">
        <v>88</v>
      </c>
      <c r="AF3" s="37" t="s">
        <v>56</v>
      </c>
      <c r="AG3" s="36" t="s">
        <v>168</v>
      </c>
      <c r="AH3" s="125" t="s">
        <v>53</v>
      </c>
      <c r="AI3" s="125" t="s">
        <v>54</v>
      </c>
      <c r="AJ3" s="125" t="s">
        <v>55</v>
      </c>
      <c r="AK3" s="125" t="s">
        <v>88</v>
      </c>
      <c r="AL3" s="37" t="s">
        <v>56</v>
      </c>
      <c r="AM3" s="36" t="s">
        <v>168</v>
      </c>
      <c r="AN3" s="125" t="s">
        <v>53</v>
      </c>
      <c r="AO3" s="125" t="s">
        <v>54</v>
      </c>
      <c r="AP3" s="125" t="s">
        <v>55</v>
      </c>
      <c r="AQ3" s="125" t="s">
        <v>88</v>
      </c>
      <c r="AR3" s="37" t="s">
        <v>56</v>
      </c>
      <c r="AS3" s="36" t="s">
        <v>168</v>
      </c>
      <c r="AT3" s="125" t="s">
        <v>53</v>
      </c>
      <c r="AU3" s="125" t="s">
        <v>54</v>
      </c>
      <c r="AV3" s="125" t="s">
        <v>55</v>
      </c>
      <c r="AW3" s="125" t="s">
        <v>88</v>
      </c>
      <c r="AX3" s="37" t="s">
        <v>56</v>
      </c>
      <c r="AY3" s="36" t="s">
        <v>168</v>
      </c>
      <c r="AZ3" s="125" t="s">
        <v>53</v>
      </c>
      <c r="BA3" s="125" t="s">
        <v>54</v>
      </c>
      <c r="BB3" s="125" t="s">
        <v>55</v>
      </c>
      <c r="BC3" s="125" t="s">
        <v>88</v>
      </c>
      <c r="BD3" s="37" t="s">
        <v>56</v>
      </c>
      <c r="BE3" s="36" t="s">
        <v>168</v>
      </c>
      <c r="BF3" s="125" t="s">
        <v>53</v>
      </c>
      <c r="BG3" s="125" t="s">
        <v>54</v>
      </c>
      <c r="BH3" s="125" t="s">
        <v>55</v>
      </c>
      <c r="BI3" s="125" t="s">
        <v>88</v>
      </c>
      <c r="BJ3" s="37" t="s">
        <v>56</v>
      </c>
      <c r="BK3" s="36" t="s">
        <v>168</v>
      </c>
    </row>
    <row r="4" spans="1:63" hidden="1">
      <c r="A4" s="20" t="s">
        <v>25</v>
      </c>
      <c r="B4" s="21"/>
      <c r="C4" s="21"/>
      <c r="D4" s="21"/>
      <c r="E4" s="22"/>
      <c r="F4" s="23"/>
      <c r="G4" s="23"/>
      <c r="H4" s="23"/>
      <c r="I4" s="23"/>
      <c r="J4" s="126"/>
      <c r="K4" s="126"/>
      <c r="L4" s="126"/>
      <c r="M4" s="126"/>
      <c r="N4" s="23"/>
      <c r="O4" s="22"/>
      <c r="P4" s="126"/>
      <c r="Q4" s="126"/>
      <c r="R4" s="126"/>
      <c r="S4" s="126"/>
      <c r="T4" s="23"/>
      <c r="U4" s="22"/>
      <c r="V4" s="126"/>
      <c r="W4" s="126"/>
      <c r="X4" s="126"/>
      <c r="Y4" s="126"/>
      <c r="Z4" s="23"/>
      <c r="AA4" s="127"/>
      <c r="AB4" s="126"/>
      <c r="AC4" s="126"/>
      <c r="AD4" s="126"/>
      <c r="AE4" s="126"/>
      <c r="AF4" s="23"/>
      <c r="AG4" s="22"/>
      <c r="AH4" s="126"/>
      <c r="AI4" s="126"/>
      <c r="AJ4" s="126"/>
      <c r="AK4" s="126"/>
      <c r="AL4" s="23"/>
      <c r="AM4" s="22"/>
      <c r="AN4" s="126"/>
      <c r="AO4" s="126"/>
      <c r="AP4" s="126"/>
      <c r="AQ4" s="126"/>
      <c r="AR4" s="23"/>
      <c r="AS4" s="22"/>
      <c r="AT4" s="126"/>
      <c r="AU4" s="126"/>
      <c r="AV4" s="126"/>
      <c r="AW4" s="126"/>
      <c r="AX4" s="23"/>
      <c r="AY4" s="22"/>
      <c r="AZ4" s="126"/>
      <c r="BA4" s="126"/>
      <c r="BB4" s="126"/>
      <c r="BC4" s="126"/>
      <c r="BD4" s="23"/>
      <c r="BE4" s="22"/>
      <c r="BF4" s="126"/>
      <c r="BG4" s="126"/>
      <c r="BH4" s="126"/>
      <c r="BI4" s="126"/>
      <c r="BJ4" s="23"/>
      <c r="BK4" s="22"/>
    </row>
    <row r="5" spans="1:63" s="3" customFormat="1">
      <c r="A5" s="24" t="s">
        <v>145</v>
      </c>
      <c r="B5" s="24" t="s">
        <v>146</v>
      </c>
      <c r="C5" s="24" t="s">
        <v>122</v>
      </c>
      <c r="D5" s="24" t="s">
        <v>147</v>
      </c>
      <c r="E5" s="24" t="s">
        <v>148</v>
      </c>
      <c r="F5" s="33">
        <v>0.91700000000000004</v>
      </c>
      <c r="G5" s="33"/>
      <c r="H5" s="31">
        <v>0.95599999999999996</v>
      </c>
      <c r="I5" s="27">
        <v>0.93200000000000005</v>
      </c>
      <c r="J5" s="40" t="s">
        <v>91</v>
      </c>
      <c r="K5" s="40" t="s">
        <v>91</v>
      </c>
      <c r="L5" s="40" t="s">
        <v>91</v>
      </c>
      <c r="M5" s="40" t="s">
        <v>91</v>
      </c>
      <c r="N5" s="27" t="s">
        <v>91</v>
      </c>
      <c r="O5" s="32"/>
      <c r="P5" s="128">
        <v>0.41666666666666669</v>
      </c>
      <c r="Q5" s="40" t="s">
        <v>169</v>
      </c>
      <c r="R5" s="40"/>
      <c r="S5" s="40"/>
      <c r="T5" s="27"/>
      <c r="U5" s="32" t="s">
        <v>170</v>
      </c>
      <c r="V5" s="128" t="s">
        <v>91</v>
      </c>
      <c r="W5" s="128" t="s">
        <v>91</v>
      </c>
      <c r="X5" s="128" t="s">
        <v>91</v>
      </c>
      <c r="Y5" s="128" t="s">
        <v>91</v>
      </c>
      <c r="Z5" s="129" t="s">
        <v>91</v>
      </c>
      <c r="AA5" s="130"/>
      <c r="AB5" s="128" t="s">
        <v>91</v>
      </c>
      <c r="AC5" s="128" t="s">
        <v>91</v>
      </c>
      <c r="AD5" s="128" t="s">
        <v>91</v>
      </c>
      <c r="AE5" s="128" t="s">
        <v>91</v>
      </c>
      <c r="AF5" s="27"/>
      <c r="AG5" s="32"/>
      <c r="AH5" s="128" t="s">
        <v>91</v>
      </c>
      <c r="AI5" s="128" t="s">
        <v>91</v>
      </c>
      <c r="AJ5" s="128" t="s">
        <v>91</v>
      </c>
      <c r="AK5" s="128" t="s">
        <v>91</v>
      </c>
      <c r="AL5" s="27"/>
      <c r="AM5" s="32"/>
      <c r="AN5" s="128" t="s">
        <v>91</v>
      </c>
      <c r="AO5" s="128" t="s">
        <v>91</v>
      </c>
      <c r="AP5" s="128" t="s">
        <v>91</v>
      </c>
      <c r="AQ5" s="128" t="s">
        <v>91</v>
      </c>
      <c r="AR5" s="27"/>
      <c r="AS5" s="32"/>
      <c r="AT5" s="128" t="s">
        <v>91</v>
      </c>
      <c r="AU5" s="128" t="s">
        <v>91</v>
      </c>
      <c r="AV5" s="128" t="s">
        <v>91</v>
      </c>
      <c r="AW5" s="128" t="s">
        <v>91</v>
      </c>
      <c r="AX5" s="27"/>
      <c r="AY5" s="32"/>
      <c r="AZ5" s="128" t="s">
        <v>91</v>
      </c>
      <c r="BA5" s="128" t="s">
        <v>91</v>
      </c>
      <c r="BB5" s="128" t="s">
        <v>91</v>
      </c>
      <c r="BC5" s="128" t="s">
        <v>91</v>
      </c>
      <c r="BD5" s="27"/>
      <c r="BE5" s="32"/>
      <c r="BF5" s="128" t="s">
        <v>91</v>
      </c>
      <c r="BG5" s="128" t="s">
        <v>91</v>
      </c>
      <c r="BH5" s="128" t="s">
        <v>91</v>
      </c>
      <c r="BI5" s="128" t="s">
        <v>91</v>
      </c>
      <c r="BJ5" s="27"/>
      <c r="BK5" s="32"/>
    </row>
    <row r="6" spans="1:63" s="2" customFormat="1">
      <c r="A6" s="24" t="s">
        <v>13</v>
      </c>
      <c r="B6" s="25" t="s">
        <v>23</v>
      </c>
      <c r="C6" s="21" t="s">
        <v>20</v>
      </c>
      <c r="D6" s="25" t="s">
        <v>61</v>
      </c>
      <c r="E6" s="26" t="s">
        <v>48</v>
      </c>
      <c r="F6" s="33">
        <v>0.86699999999999999</v>
      </c>
      <c r="G6" s="33">
        <v>0.85599999999999998</v>
      </c>
      <c r="H6" s="27">
        <v>0.86699999999999999</v>
      </c>
      <c r="I6" s="27">
        <v>0.85599999999999998</v>
      </c>
      <c r="J6" s="131"/>
      <c r="K6" s="131"/>
      <c r="L6" s="131"/>
      <c r="M6" s="131"/>
      <c r="N6" s="29"/>
      <c r="O6" s="26"/>
      <c r="P6" s="131"/>
      <c r="Q6" s="131"/>
      <c r="R6" s="131"/>
      <c r="S6" s="131"/>
      <c r="T6" s="29"/>
      <c r="U6" s="26"/>
      <c r="V6" s="131"/>
      <c r="W6" s="131"/>
      <c r="X6" s="131"/>
      <c r="Y6" s="131"/>
      <c r="Z6" s="29"/>
      <c r="AA6" s="132"/>
      <c r="AB6" s="128">
        <v>0.41909722222222223</v>
      </c>
      <c r="AC6" s="128">
        <v>0.50100694444444438</v>
      </c>
      <c r="AD6" s="128">
        <f t="shared" ref="AD6:AD43" si="0">AC6-AB6</f>
        <v>8.1909722222222148E-2</v>
      </c>
      <c r="AE6" s="128">
        <f t="shared" ref="AE6:AE57" si="1">AD6*I6</f>
        <v>7.0114722222222162E-2</v>
      </c>
      <c r="AF6" s="29">
        <v>1</v>
      </c>
      <c r="AG6" s="22" t="s">
        <v>170</v>
      </c>
      <c r="AH6" s="128" t="s">
        <v>91</v>
      </c>
      <c r="AI6" s="128" t="s">
        <v>91</v>
      </c>
      <c r="AJ6" s="128" t="s">
        <v>91</v>
      </c>
      <c r="AK6" s="128" t="s">
        <v>91</v>
      </c>
      <c r="AL6" s="29"/>
      <c r="AM6" s="26"/>
      <c r="AN6" s="128">
        <v>0.41666666666666669</v>
      </c>
      <c r="AO6" s="128">
        <v>0.49337962962962961</v>
      </c>
      <c r="AP6" s="128">
        <f t="shared" ref="AP6:AP44" si="2">AO6-AN6</f>
        <v>7.6712962962962927E-2</v>
      </c>
      <c r="AQ6" s="128">
        <f>AP6*H6</f>
        <v>6.6510138888888862E-2</v>
      </c>
      <c r="AR6" s="29">
        <v>2</v>
      </c>
      <c r="AS6" s="22" t="s">
        <v>171</v>
      </c>
      <c r="AT6" s="128" t="s">
        <v>91</v>
      </c>
      <c r="AU6" s="128" t="s">
        <v>91</v>
      </c>
      <c r="AV6" s="128" t="s">
        <v>91</v>
      </c>
      <c r="AW6" s="128" t="s">
        <v>91</v>
      </c>
      <c r="AX6" s="29"/>
      <c r="AY6" s="26"/>
      <c r="AZ6" s="128" t="s">
        <v>91</v>
      </c>
      <c r="BA6" s="128" t="s">
        <v>91</v>
      </c>
      <c r="BB6" s="128" t="s">
        <v>91</v>
      </c>
      <c r="BC6" s="128" t="s">
        <v>91</v>
      </c>
      <c r="BD6" s="29"/>
      <c r="BE6" s="26"/>
      <c r="BF6" s="128">
        <v>0.41666666666666669</v>
      </c>
      <c r="BG6" s="128">
        <v>0.48773148148148149</v>
      </c>
      <c r="BH6" s="128">
        <f t="shared" ref="BH6:BH44" si="3">BG6-BF6</f>
        <v>7.1064814814814803E-2</v>
      </c>
      <c r="BI6" s="128">
        <f>BH6*H6</f>
        <v>6.1613194444444436E-2</v>
      </c>
      <c r="BJ6" s="29">
        <v>1</v>
      </c>
      <c r="BK6" s="26"/>
    </row>
    <row r="7" spans="1:63" s="2" customFormat="1" hidden="1">
      <c r="A7" s="24" t="s">
        <v>172</v>
      </c>
      <c r="B7" s="25" t="s">
        <v>173</v>
      </c>
      <c r="C7" s="25" t="s">
        <v>174</v>
      </c>
      <c r="D7" s="25" t="s">
        <v>175</v>
      </c>
      <c r="E7" s="26" t="s">
        <v>176</v>
      </c>
      <c r="F7" s="33">
        <v>1.07</v>
      </c>
      <c r="G7" s="33">
        <v>1.054</v>
      </c>
      <c r="H7" s="33">
        <v>1.115</v>
      </c>
      <c r="I7" s="27">
        <v>1.0780000000000001</v>
      </c>
      <c r="J7" s="133"/>
      <c r="K7" s="131"/>
      <c r="L7" s="131"/>
      <c r="M7" s="131"/>
      <c r="N7" s="29"/>
      <c r="O7" s="26"/>
      <c r="P7" s="133"/>
      <c r="Q7" s="131"/>
      <c r="R7" s="131"/>
      <c r="S7" s="131"/>
      <c r="T7" s="29"/>
      <c r="U7" s="26"/>
      <c r="V7" s="133"/>
      <c r="W7" s="131"/>
      <c r="X7" s="131"/>
      <c r="Y7" s="131"/>
      <c r="Z7" s="29"/>
      <c r="AA7" s="132"/>
      <c r="AB7" s="128">
        <v>0.50277777777777799</v>
      </c>
      <c r="AC7" s="128">
        <v>0.54166666666666696</v>
      </c>
      <c r="AD7" s="128">
        <f t="shared" si="0"/>
        <v>3.8888888888888973E-2</v>
      </c>
      <c r="AE7" s="128">
        <f t="shared" si="1"/>
        <v>4.1922222222222312E-2</v>
      </c>
      <c r="AF7" s="29"/>
      <c r="AG7" s="26"/>
      <c r="AH7" s="128">
        <v>0.50277777777777799</v>
      </c>
      <c r="AI7" s="128">
        <v>0.54166666666666696</v>
      </c>
      <c r="AJ7" s="128">
        <f t="shared" ref="AJ7:AJ44" si="4">AI7-AH7</f>
        <v>3.8888888888888973E-2</v>
      </c>
      <c r="AK7" s="128">
        <f t="shared" ref="AK7:AK22" si="5">AJ7*O7</f>
        <v>0</v>
      </c>
      <c r="AL7" s="29"/>
      <c r="AM7" s="26"/>
      <c r="AN7" s="128">
        <v>0.50277777777777799</v>
      </c>
      <c r="AO7" s="128">
        <v>0.54166666666666696</v>
      </c>
      <c r="AP7" s="128">
        <f t="shared" si="2"/>
        <v>3.8888888888888973E-2</v>
      </c>
      <c r="AQ7" s="128">
        <f t="shared" ref="AQ7:AQ22" si="6">AP7*U7</f>
        <v>0</v>
      </c>
      <c r="AR7" s="29"/>
      <c r="AS7" s="26"/>
      <c r="AT7" s="128">
        <v>0.50277777777777799</v>
      </c>
      <c r="AU7" s="128">
        <v>0.54166666666666696</v>
      </c>
      <c r="AV7" s="128">
        <f t="shared" ref="AV7:AV44" si="7">AU7-AT7</f>
        <v>3.8888888888888973E-2</v>
      </c>
      <c r="AW7" s="128">
        <f t="shared" ref="AW7:AW22" si="8">AV7*AA7</f>
        <v>0</v>
      </c>
      <c r="AX7" s="29"/>
      <c r="AY7" s="26"/>
      <c r="AZ7" s="128">
        <v>0.50277777777777799</v>
      </c>
      <c r="BA7" s="128">
        <v>0.54166666666666696</v>
      </c>
      <c r="BB7" s="128">
        <f t="shared" ref="BB7:BB44" si="9">BA7-AZ7</f>
        <v>3.8888888888888973E-2</v>
      </c>
      <c r="BC7" s="128">
        <f t="shared" ref="BC7:BC17" si="10">BB7*AG7</f>
        <v>0</v>
      </c>
      <c r="BD7" s="29"/>
      <c r="BE7" s="26"/>
      <c r="BF7" s="128">
        <v>0.50277777777777799</v>
      </c>
      <c r="BG7" s="128">
        <v>0.54166666666666696</v>
      </c>
      <c r="BH7" s="128">
        <f t="shared" si="3"/>
        <v>3.8888888888888973E-2</v>
      </c>
      <c r="BI7" s="128">
        <f t="shared" ref="BI7:BI17" si="11">BH7*AM7</f>
        <v>0</v>
      </c>
      <c r="BJ7" s="29"/>
      <c r="BK7" s="26"/>
    </row>
    <row r="8" spans="1:63" s="2" customFormat="1" hidden="1">
      <c r="A8" s="24" t="s">
        <v>138</v>
      </c>
      <c r="B8" s="25" t="s">
        <v>139</v>
      </c>
      <c r="C8" s="32" t="s">
        <v>123</v>
      </c>
      <c r="D8" s="25" t="s">
        <v>140</v>
      </c>
      <c r="E8" s="27">
        <v>545</v>
      </c>
      <c r="F8" s="33">
        <v>0.85899999999999999</v>
      </c>
      <c r="G8" s="33"/>
      <c r="H8" s="33">
        <v>0.85899999999999999</v>
      </c>
      <c r="I8" s="27"/>
      <c r="J8" s="131"/>
      <c r="K8" s="131"/>
      <c r="L8" s="131"/>
      <c r="M8" s="131"/>
      <c r="N8" s="29"/>
      <c r="O8" s="26"/>
      <c r="P8" s="131"/>
      <c r="Q8" s="131"/>
      <c r="R8" s="131"/>
      <c r="S8" s="131"/>
      <c r="T8" s="29"/>
      <c r="U8" s="26"/>
      <c r="V8" s="131"/>
      <c r="W8" s="131"/>
      <c r="X8" s="131"/>
      <c r="Y8" s="131"/>
      <c r="Z8" s="29"/>
      <c r="AA8" s="132"/>
      <c r="AB8" s="128">
        <v>0.54444444444444495</v>
      </c>
      <c r="AC8" s="128">
        <v>0.58333333333333304</v>
      </c>
      <c r="AD8" s="128">
        <f t="shared" si="0"/>
        <v>3.8888888888888085E-2</v>
      </c>
      <c r="AE8" s="128">
        <f t="shared" si="1"/>
        <v>0</v>
      </c>
      <c r="AF8" s="29"/>
      <c r="AG8" s="26"/>
      <c r="AH8" s="128">
        <v>0.54444444444444495</v>
      </c>
      <c r="AI8" s="128">
        <v>0.58333333333333304</v>
      </c>
      <c r="AJ8" s="128">
        <f t="shared" si="4"/>
        <v>3.8888888888888085E-2</v>
      </c>
      <c r="AK8" s="128">
        <f t="shared" si="5"/>
        <v>0</v>
      </c>
      <c r="AL8" s="29"/>
      <c r="AM8" s="26"/>
      <c r="AN8" s="128">
        <v>0.54444444444444495</v>
      </c>
      <c r="AO8" s="128">
        <v>0.58333333333333304</v>
      </c>
      <c r="AP8" s="128">
        <f t="shared" si="2"/>
        <v>3.8888888888888085E-2</v>
      </c>
      <c r="AQ8" s="128">
        <f t="shared" si="6"/>
        <v>0</v>
      </c>
      <c r="AR8" s="29"/>
      <c r="AS8" s="26"/>
      <c r="AT8" s="128">
        <v>0.54444444444444495</v>
      </c>
      <c r="AU8" s="128">
        <v>0.58333333333333304</v>
      </c>
      <c r="AV8" s="128">
        <f t="shared" si="7"/>
        <v>3.8888888888888085E-2</v>
      </c>
      <c r="AW8" s="128">
        <f t="shared" si="8"/>
        <v>0</v>
      </c>
      <c r="AX8" s="29"/>
      <c r="AY8" s="26"/>
      <c r="AZ8" s="128">
        <v>0.54444444444444495</v>
      </c>
      <c r="BA8" s="128">
        <v>0.58333333333333304</v>
      </c>
      <c r="BB8" s="128">
        <f t="shared" si="9"/>
        <v>3.8888888888888085E-2</v>
      </c>
      <c r="BC8" s="128">
        <f t="shared" si="10"/>
        <v>0</v>
      </c>
      <c r="BD8" s="29"/>
      <c r="BE8" s="26"/>
      <c r="BF8" s="128">
        <v>0.54444444444444495</v>
      </c>
      <c r="BG8" s="128">
        <v>0.58333333333333304</v>
      </c>
      <c r="BH8" s="128">
        <f t="shared" si="3"/>
        <v>3.8888888888888085E-2</v>
      </c>
      <c r="BI8" s="128">
        <f t="shared" si="11"/>
        <v>0</v>
      </c>
      <c r="BJ8" s="29"/>
      <c r="BK8" s="26"/>
    </row>
    <row r="9" spans="1:63" s="2" customFormat="1" hidden="1">
      <c r="A9" s="24" t="s">
        <v>4</v>
      </c>
      <c r="B9" s="25" t="s">
        <v>5</v>
      </c>
      <c r="C9" s="25" t="s">
        <v>11</v>
      </c>
      <c r="D9" s="25" t="s">
        <v>62</v>
      </c>
      <c r="E9" s="29">
        <v>185</v>
      </c>
      <c r="F9" s="33">
        <v>0.93600000000000005</v>
      </c>
      <c r="G9" s="33">
        <v>0.92400000000000004</v>
      </c>
      <c r="H9" s="33">
        <v>0.94099999999999995</v>
      </c>
      <c r="I9" s="33"/>
      <c r="J9" s="131"/>
      <c r="K9" s="131"/>
      <c r="L9" s="131"/>
      <c r="M9" s="131"/>
      <c r="N9" s="29"/>
      <c r="O9" s="26"/>
      <c r="P9" s="131"/>
      <c r="Q9" s="131"/>
      <c r="R9" s="131"/>
      <c r="S9" s="131"/>
      <c r="T9" s="29"/>
      <c r="U9" s="26"/>
      <c r="V9" s="131"/>
      <c r="W9" s="131"/>
      <c r="X9" s="131"/>
      <c r="Y9" s="131"/>
      <c r="Z9" s="29"/>
      <c r="AA9" s="132"/>
      <c r="AB9" s="128">
        <v>0.58611111111111103</v>
      </c>
      <c r="AC9" s="128">
        <v>0.625</v>
      </c>
      <c r="AD9" s="128">
        <f t="shared" si="0"/>
        <v>3.8888888888888973E-2</v>
      </c>
      <c r="AE9" s="128">
        <f t="shared" si="1"/>
        <v>0</v>
      </c>
      <c r="AF9" s="29"/>
      <c r="AG9" s="26"/>
      <c r="AH9" s="128">
        <v>0.58611111111111103</v>
      </c>
      <c r="AI9" s="128">
        <v>0.625</v>
      </c>
      <c r="AJ9" s="128">
        <f t="shared" si="4"/>
        <v>3.8888888888888973E-2</v>
      </c>
      <c r="AK9" s="128">
        <f t="shared" si="5"/>
        <v>0</v>
      </c>
      <c r="AL9" s="29"/>
      <c r="AM9" s="26"/>
      <c r="AN9" s="128">
        <v>0.58611111111111103</v>
      </c>
      <c r="AO9" s="128">
        <v>0.625</v>
      </c>
      <c r="AP9" s="128">
        <f t="shared" si="2"/>
        <v>3.8888888888888973E-2</v>
      </c>
      <c r="AQ9" s="128">
        <f t="shared" si="6"/>
        <v>0</v>
      </c>
      <c r="AR9" s="29"/>
      <c r="AS9" s="26"/>
      <c r="AT9" s="128">
        <v>0.58611111111111103</v>
      </c>
      <c r="AU9" s="128">
        <v>0.625</v>
      </c>
      <c r="AV9" s="128">
        <f t="shared" si="7"/>
        <v>3.8888888888888973E-2</v>
      </c>
      <c r="AW9" s="128">
        <f t="shared" si="8"/>
        <v>0</v>
      </c>
      <c r="AX9" s="29"/>
      <c r="AY9" s="26"/>
      <c r="AZ9" s="128">
        <v>0.58611111111111103</v>
      </c>
      <c r="BA9" s="128">
        <v>0.625</v>
      </c>
      <c r="BB9" s="128">
        <f t="shared" si="9"/>
        <v>3.8888888888888973E-2</v>
      </c>
      <c r="BC9" s="128">
        <f t="shared" si="10"/>
        <v>0</v>
      </c>
      <c r="BD9" s="29"/>
      <c r="BE9" s="26"/>
      <c r="BF9" s="128">
        <v>0.58611111111111103</v>
      </c>
      <c r="BG9" s="128">
        <v>0.625</v>
      </c>
      <c r="BH9" s="128">
        <f t="shared" si="3"/>
        <v>3.8888888888888973E-2</v>
      </c>
      <c r="BI9" s="128">
        <f t="shared" si="11"/>
        <v>0</v>
      </c>
      <c r="BJ9" s="29"/>
      <c r="BK9" s="26"/>
    </row>
    <row r="10" spans="1:63" s="2" customFormat="1" hidden="1">
      <c r="A10" s="24" t="s">
        <v>177</v>
      </c>
      <c r="B10" s="25" t="s">
        <v>127</v>
      </c>
      <c r="C10" s="25" t="s">
        <v>115</v>
      </c>
      <c r="D10" s="25" t="s">
        <v>116</v>
      </c>
      <c r="E10" s="26" t="s">
        <v>141</v>
      </c>
      <c r="F10" s="27">
        <v>0.874</v>
      </c>
      <c r="G10" s="27">
        <v>0.86499999999999999</v>
      </c>
      <c r="H10" s="27">
        <v>0.874</v>
      </c>
      <c r="I10" s="27">
        <v>0.86499999999999999</v>
      </c>
      <c r="J10" s="131"/>
      <c r="K10" s="131"/>
      <c r="L10" s="131"/>
      <c r="M10" s="131"/>
      <c r="N10" s="29"/>
      <c r="O10" s="26"/>
      <c r="P10" s="131"/>
      <c r="Q10" s="131"/>
      <c r="R10" s="131"/>
      <c r="S10" s="131"/>
      <c r="T10" s="29"/>
      <c r="U10" s="26"/>
      <c r="V10" s="131"/>
      <c r="W10" s="131"/>
      <c r="X10" s="131"/>
      <c r="Y10" s="131"/>
      <c r="Z10" s="29"/>
      <c r="AA10" s="132"/>
      <c r="AB10" s="128">
        <v>0.62777777777777799</v>
      </c>
      <c r="AC10" s="128">
        <v>0.66666666666666696</v>
      </c>
      <c r="AD10" s="128">
        <f t="shared" si="0"/>
        <v>3.8888888888888973E-2</v>
      </c>
      <c r="AE10" s="128">
        <f t="shared" si="1"/>
        <v>3.3638888888888961E-2</v>
      </c>
      <c r="AF10" s="29"/>
      <c r="AG10" s="26"/>
      <c r="AH10" s="128">
        <v>0.62777777777777799</v>
      </c>
      <c r="AI10" s="128">
        <v>0.66666666666666696</v>
      </c>
      <c r="AJ10" s="128">
        <f t="shared" si="4"/>
        <v>3.8888888888888973E-2</v>
      </c>
      <c r="AK10" s="128">
        <f t="shared" si="5"/>
        <v>0</v>
      </c>
      <c r="AL10" s="29"/>
      <c r="AM10" s="26"/>
      <c r="AN10" s="128">
        <v>0.62777777777777799</v>
      </c>
      <c r="AO10" s="128">
        <v>0.66666666666666696</v>
      </c>
      <c r="AP10" s="128">
        <f t="shared" si="2"/>
        <v>3.8888888888888973E-2</v>
      </c>
      <c r="AQ10" s="128">
        <f t="shared" si="6"/>
        <v>0</v>
      </c>
      <c r="AR10" s="29"/>
      <c r="AS10" s="26"/>
      <c r="AT10" s="128">
        <v>0.62777777777777799</v>
      </c>
      <c r="AU10" s="128">
        <v>0.66666666666666696</v>
      </c>
      <c r="AV10" s="128">
        <f t="shared" si="7"/>
        <v>3.8888888888888973E-2</v>
      </c>
      <c r="AW10" s="128">
        <f t="shared" si="8"/>
        <v>0</v>
      </c>
      <c r="AX10" s="29"/>
      <c r="AY10" s="26"/>
      <c r="AZ10" s="128">
        <v>0.62777777777777799</v>
      </c>
      <c r="BA10" s="128">
        <v>0.66666666666666696</v>
      </c>
      <c r="BB10" s="128">
        <f t="shared" si="9"/>
        <v>3.8888888888888973E-2</v>
      </c>
      <c r="BC10" s="128">
        <f t="shared" si="10"/>
        <v>0</v>
      </c>
      <c r="BD10" s="29"/>
      <c r="BE10" s="26"/>
      <c r="BF10" s="128">
        <v>0.62777777777777799</v>
      </c>
      <c r="BG10" s="128">
        <v>0.66666666666666696</v>
      </c>
      <c r="BH10" s="128">
        <f t="shared" si="3"/>
        <v>3.8888888888888973E-2</v>
      </c>
      <c r="BI10" s="128">
        <f t="shared" si="11"/>
        <v>0</v>
      </c>
      <c r="BJ10" s="29"/>
      <c r="BK10" s="26"/>
    </row>
    <row r="11" spans="1:63" s="2" customFormat="1" hidden="1">
      <c r="A11" s="24" t="s">
        <v>76</v>
      </c>
      <c r="B11" s="25" t="s">
        <v>14</v>
      </c>
      <c r="C11" s="25" t="s">
        <v>31</v>
      </c>
      <c r="D11" s="25" t="s">
        <v>63</v>
      </c>
      <c r="E11" s="26" t="s">
        <v>47</v>
      </c>
      <c r="F11" s="33">
        <v>0.95899999999999996</v>
      </c>
      <c r="G11" s="33">
        <v>0.94399999999999995</v>
      </c>
      <c r="H11" s="33">
        <v>0.98</v>
      </c>
      <c r="I11" s="33"/>
      <c r="J11" s="131"/>
      <c r="K11" s="131"/>
      <c r="L11" s="131"/>
      <c r="M11" s="131"/>
      <c r="N11" s="29"/>
      <c r="O11" s="26"/>
      <c r="P11" s="131"/>
      <c r="Q11" s="131"/>
      <c r="R11" s="131"/>
      <c r="S11" s="131"/>
      <c r="T11" s="29"/>
      <c r="U11" s="26"/>
      <c r="V11" s="131"/>
      <c r="W11" s="131"/>
      <c r="X11" s="131"/>
      <c r="Y11" s="131"/>
      <c r="Z11" s="29"/>
      <c r="AA11" s="132"/>
      <c r="AB11" s="128">
        <v>0.66944444444444495</v>
      </c>
      <c r="AC11" s="128">
        <v>0.70833333333333304</v>
      </c>
      <c r="AD11" s="128">
        <f t="shared" si="0"/>
        <v>3.8888888888888085E-2</v>
      </c>
      <c r="AE11" s="128">
        <f t="shared" si="1"/>
        <v>0</v>
      </c>
      <c r="AF11" s="29"/>
      <c r="AG11" s="26"/>
      <c r="AH11" s="128">
        <v>0.66944444444444495</v>
      </c>
      <c r="AI11" s="128">
        <v>0.70833333333333304</v>
      </c>
      <c r="AJ11" s="128">
        <f t="shared" si="4"/>
        <v>3.8888888888888085E-2</v>
      </c>
      <c r="AK11" s="128">
        <f t="shared" si="5"/>
        <v>0</v>
      </c>
      <c r="AL11" s="29"/>
      <c r="AM11" s="26"/>
      <c r="AN11" s="128">
        <v>0.66944444444444495</v>
      </c>
      <c r="AO11" s="128">
        <v>0.70833333333333304</v>
      </c>
      <c r="AP11" s="128">
        <f t="shared" si="2"/>
        <v>3.8888888888888085E-2</v>
      </c>
      <c r="AQ11" s="128">
        <f t="shared" si="6"/>
        <v>0</v>
      </c>
      <c r="AR11" s="29"/>
      <c r="AS11" s="26"/>
      <c r="AT11" s="128">
        <v>0.66944444444444495</v>
      </c>
      <c r="AU11" s="128">
        <v>0.70833333333333304</v>
      </c>
      <c r="AV11" s="128">
        <f t="shared" si="7"/>
        <v>3.8888888888888085E-2</v>
      </c>
      <c r="AW11" s="128">
        <f t="shared" si="8"/>
        <v>0</v>
      </c>
      <c r="AX11" s="29"/>
      <c r="AY11" s="26"/>
      <c r="AZ11" s="128">
        <v>0.66944444444444495</v>
      </c>
      <c r="BA11" s="128">
        <v>0.70833333333333304</v>
      </c>
      <c r="BB11" s="128">
        <f t="shared" si="9"/>
        <v>3.8888888888888085E-2</v>
      </c>
      <c r="BC11" s="128">
        <f t="shared" si="10"/>
        <v>0</v>
      </c>
      <c r="BD11" s="29"/>
      <c r="BE11" s="26"/>
      <c r="BF11" s="128">
        <v>0.66944444444444495</v>
      </c>
      <c r="BG11" s="128">
        <v>0.70833333333333304</v>
      </c>
      <c r="BH11" s="128">
        <f t="shared" si="3"/>
        <v>3.8888888888888085E-2</v>
      </c>
      <c r="BI11" s="128">
        <f t="shared" si="11"/>
        <v>0</v>
      </c>
      <c r="BJ11" s="29"/>
      <c r="BK11" s="26"/>
    </row>
    <row r="12" spans="1:63" s="2" customFormat="1" hidden="1">
      <c r="A12" s="24" t="s">
        <v>94</v>
      </c>
      <c r="B12" s="25" t="s">
        <v>93</v>
      </c>
      <c r="C12" s="25" t="s">
        <v>95</v>
      </c>
      <c r="D12" s="25" t="s">
        <v>96</v>
      </c>
      <c r="E12" s="134" t="s">
        <v>97</v>
      </c>
      <c r="F12" s="33">
        <v>0.96199999999999997</v>
      </c>
      <c r="G12" s="33">
        <v>0.95299999999999996</v>
      </c>
      <c r="H12" s="33">
        <v>0.98199999999999998</v>
      </c>
      <c r="I12" s="33"/>
      <c r="J12" s="131"/>
      <c r="K12" s="131"/>
      <c r="L12" s="131"/>
      <c r="M12" s="131"/>
      <c r="N12" s="29"/>
      <c r="O12" s="26"/>
      <c r="P12" s="131"/>
      <c r="Q12" s="131"/>
      <c r="R12" s="131"/>
      <c r="S12" s="131"/>
      <c r="T12" s="29"/>
      <c r="U12" s="26"/>
      <c r="V12" s="131"/>
      <c r="W12" s="131"/>
      <c r="X12" s="131"/>
      <c r="Y12" s="131"/>
      <c r="Z12" s="29"/>
      <c r="AA12" s="132"/>
      <c r="AB12" s="128">
        <v>0.71111111111111103</v>
      </c>
      <c r="AC12" s="128">
        <v>0.75</v>
      </c>
      <c r="AD12" s="128">
        <f t="shared" si="0"/>
        <v>3.8888888888888973E-2</v>
      </c>
      <c r="AE12" s="128">
        <f t="shared" si="1"/>
        <v>0</v>
      </c>
      <c r="AF12" s="29"/>
      <c r="AG12" s="26"/>
      <c r="AH12" s="128">
        <v>0.71111111111111103</v>
      </c>
      <c r="AI12" s="128">
        <v>0.75</v>
      </c>
      <c r="AJ12" s="128">
        <f t="shared" si="4"/>
        <v>3.8888888888888973E-2</v>
      </c>
      <c r="AK12" s="128">
        <f t="shared" si="5"/>
        <v>0</v>
      </c>
      <c r="AL12" s="29"/>
      <c r="AM12" s="26"/>
      <c r="AN12" s="128">
        <v>0.71111111111111103</v>
      </c>
      <c r="AO12" s="128">
        <v>0.75</v>
      </c>
      <c r="AP12" s="128">
        <f t="shared" si="2"/>
        <v>3.8888888888888973E-2</v>
      </c>
      <c r="AQ12" s="128">
        <f t="shared" si="6"/>
        <v>0</v>
      </c>
      <c r="AR12" s="29"/>
      <c r="AS12" s="26"/>
      <c r="AT12" s="128">
        <v>0.71111111111111103</v>
      </c>
      <c r="AU12" s="128">
        <v>0.75</v>
      </c>
      <c r="AV12" s="128">
        <f t="shared" si="7"/>
        <v>3.8888888888888973E-2</v>
      </c>
      <c r="AW12" s="128">
        <f t="shared" si="8"/>
        <v>0</v>
      </c>
      <c r="AX12" s="29"/>
      <c r="AY12" s="26"/>
      <c r="AZ12" s="128">
        <v>0.71111111111111103</v>
      </c>
      <c r="BA12" s="128">
        <v>0.75</v>
      </c>
      <c r="BB12" s="128">
        <f t="shared" si="9"/>
        <v>3.8888888888888973E-2</v>
      </c>
      <c r="BC12" s="128">
        <f t="shared" si="10"/>
        <v>0</v>
      </c>
      <c r="BD12" s="29"/>
      <c r="BE12" s="26"/>
      <c r="BF12" s="128">
        <v>0.71111111111111103</v>
      </c>
      <c r="BG12" s="128">
        <v>0.75</v>
      </c>
      <c r="BH12" s="128">
        <f t="shared" si="3"/>
        <v>3.8888888888888973E-2</v>
      </c>
      <c r="BI12" s="128">
        <f t="shared" si="11"/>
        <v>0</v>
      </c>
      <c r="BJ12" s="29"/>
      <c r="BK12" s="26"/>
    </row>
    <row r="13" spans="1:63" s="2" customFormat="1" hidden="1">
      <c r="A13" s="24" t="s">
        <v>153</v>
      </c>
      <c r="B13" s="34" t="s">
        <v>154</v>
      </c>
      <c r="C13" s="25" t="s">
        <v>155</v>
      </c>
      <c r="D13" s="25" t="s">
        <v>67</v>
      </c>
      <c r="E13" s="26" t="s">
        <v>60</v>
      </c>
      <c r="F13" s="33">
        <v>0.877</v>
      </c>
      <c r="G13" s="33">
        <v>0.86599999999999999</v>
      </c>
      <c r="H13" s="33">
        <v>0.88</v>
      </c>
      <c r="I13" s="33"/>
      <c r="J13" s="131"/>
      <c r="K13" s="131"/>
      <c r="L13" s="131"/>
      <c r="M13" s="131"/>
      <c r="N13" s="29"/>
      <c r="O13" s="26"/>
      <c r="P13" s="131"/>
      <c r="Q13" s="131"/>
      <c r="R13" s="131"/>
      <c r="S13" s="131"/>
      <c r="T13" s="29"/>
      <c r="U13" s="26"/>
      <c r="V13" s="131"/>
      <c r="W13" s="131"/>
      <c r="X13" s="131"/>
      <c r="Y13" s="131"/>
      <c r="Z13" s="29"/>
      <c r="AA13" s="132"/>
      <c r="AB13" s="128">
        <v>0.75277777777777799</v>
      </c>
      <c r="AC13" s="128">
        <v>0.79166666666666696</v>
      </c>
      <c r="AD13" s="128">
        <f t="shared" si="0"/>
        <v>3.8888888888888973E-2</v>
      </c>
      <c r="AE13" s="128">
        <f t="shared" si="1"/>
        <v>0</v>
      </c>
      <c r="AF13" s="29"/>
      <c r="AG13" s="26"/>
      <c r="AH13" s="128">
        <v>0.75277777777777799</v>
      </c>
      <c r="AI13" s="128">
        <v>0.79166666666666696</v>
      </c>
      <c r="AJ13" s="128">
        <f t="shared" si="4"/>
        <v>3.8888888888888973E-2</v>
      </c>
      <c r="AK13" s="128">
        <f t="shared" si="5"/>
        <v>0</v>
      </c>
      <c r="AL13" s="29"/>
      <c r="AM13" s="26"/>
      <c r="AN13" s="128">
        <v>0.75277777777777799</v>
      </c>
      <c r="AO13" s="128">
        <v>0.79166666666666696</v>
      </c>
      <c r="AP13" s="128">
        <f t="shared" si="2"/>
        <v>3.8888888888888973E-2</v>
      </c>
      <c r="AQ13" s="128">
        <f t="shared" si="6"/>
        <v>0</v>
      </c>
      <c r="AR13" s="29"/>
      <c r="AS13" s="26"/>
      <c r="AT13" s="128">
        <v>0.75277777777777799</v>
      </c>
      <c r="AU13" s="128">
        <v>0.79166666666666696</v>
      </c>
      <c r="AV13" s="128">
        <f t="shared" si="7"/>
        <v>3.8888888888888973E-2</v>
      </c>
      <c r="AW13" s="128">
        <f t="shared" si="8"/>
        <v>0</v>
      </c>
      <c r="AX13" s="29"/>
      <c r="AY13" s="26"/>
      <c r="AZ13" s="128">
        <v>0.75277777777777799</v>
      </c>
      <c r="BA13" s="128">
        <v>0.79166666666666696</v>
      </c>
      <c r="BB13" s="128">
        <f t="shared" si="9"/>
        <v>3.8888888888888973E-2</v>
      </c>
      <c r="BC13" s="128">
        <f t="shared" si="10"/>
        <v>0</v>
      </c>
      <c r="BD13" s="29"/>
      <c r="BE13" s="26"/>
      <c r="BF13" s="128">
        <v>0.75277777777777799</v>
      </c>
      <c r="BG13" s="128">
        <v>0.79166666666666696</v>
      </c>
      <c r="BH13" s="128">
        <f t="shared" si="3"/>
        <v>3.8888888888888973E-2</v>
      </c>
      <c r="BI13" s="128">
        <f t="shared" si="11"/>
        <v>0</v>
      </c>
      <c r="BJ13" s="29"/>
      <c r="BK13" s="26"/>
    </row>
    <row r="14" spans="1:63" s="2" customFormat="1" hidden="1">
      <c r="A14" s="24" t="s">
        <v>36</v>
      </c>
      <c r="B14" s="25" t="s">
        <v>28</v>
      </c>
      <c r="C14" s="25" t="s">
        <v>78</v>
      </c>
      <c r="D14" s="25" t="s">
        <v>79</v>
      </c>
      <c r="E14" s="26" t="s">
        <v>80</v>
      </c>
      <c r="F14" s="33">
        <v>1.0860000000000001</v>
      </c>
      <c r="G14" s="33">
        <v>1.0669999999999999</v>
      </c>
      <c r="H14" s="33">
        <v>1.0860000000000001</v>
      </c>
      <c r="I14" s="27">
        <v>1.0669999999999999</v>
      </c>
      <c r="J14" s="131"/>
      <c r="K14" s="131"/>
      <c r="L14" s="131"/>
      <c r="M14" s="131"/>
      <c r="N14" s="29"/>
      <c r="O14" s="26"/>
      <c r="P14" s="131"/>
      <c r="Q14" s="131"/>
      <c r="R14" s="131"/>
      <c r="S14" s="131"/>
      <c r="T14" s="29"/>
      <c r="U14" s="26"/>
      <c r="V14" s="131"/>
      <c r="W14" s="131"/>
      <c r="X14" s="131"/>
      <c r="Y14" s="131"/>
      <c r="Z14" s="29"/>
      <c r="AA14" s="132"/>
      <c r="AB14" s="128">
        <v>0.79444444444444495</v>
      </c>
      <c r="AC14" s="128">
        <v>0.83333333333333304</v>
      </c>
      <c r="AD14" s="128">
        <f t="shared" si="0"/>
        <v>3.8888888888888085E-2</v>
      </c>
      <c r="AE14" s="128">
        <f t="shared" si="1"/>
        <v>4.1494444444443584E-2</v>
      </c>
      <c r="AF14" s="29"/>
      <c r="AG14" s="26"/>
      <c r="AH14" s="128">
        <v>0.79444444444444495</v>
      </c>
      <c r="AI14" s="128">
        <v>0.83333333333333304</v>
      </c>
      <c r="AJ14" s="128">
        <f t="shared" si="4"/>
        <v>3.8888888888888085E-2</v>
      </c>
      <c r="AK14" s="128">
        <f t="shared" si="5"/>
        <v>0</v>
      </c>
      <c r="AL14" s="29"/>
      <c r="AM14" s="26"/>
      <c r="AN14" s="128">
        <v>0.79444444444444495</v>
      </c>
      <c r="AO14" s="128">
        <v>0.83333333333333304</v>
      </c>
      <c r="AP14" s="128">
        <f t="shared" si="2"/>
        <v>3.8888888888888085E-2</v>
      </c>
      <c r="AQ14" s="128">
        <f t="shared" si="6"/>
        <v>0</v>
      </c>
      <c r="AR14" s="29"/>
      <c r="AS14" s="26"/>
      <c r="AT14" s="128">
        <v>0.79444444444444495</v>
      </c>
      <c r="AU14" s="128">
        <v>0.83333333333333304</v>
      </c>
      <c r="AV14" s="128">
        <f t="shared" si="7"/>
        <v>3.8888888888888085E-2</v>
      </c>
      <c r="AW14" s="128">
        <f t="shared" si="8"/>
        <v>0</v>
      </c>
      <c r="AX14" s="29"/>
      <c r="AY14" s="26"/>
      <c r="AZ14" s="128">
        <v>0.79444444444444495</v>
      </c>
      <c r="BA14" s="128">
        <v>0.83333333333333304</v>
      </c>
      <c r="BB14" s="128">
        <f t="shared" si="9"/>
        <v>3.8888888888888085E-2</v>
      </c>
      <c r="BC14" s="128">
        <f t="shared" si="10"/>
        <v>0</v>
      </c>
      <c r="BD14" s="29"/>
      <c r="BE14" s="26"/>
      <c r="BF14" s="128">
        <v>0.79444444444444495</v>
      </c>
      <c r="BG14" s="128">
        <v>0.83333333333333304</v>
      </c>
      <c r="BH14" s="128">
        <f t="shared" si="3"/>
        <v>3.8888888888888085E-2</v>
      </c>
      <c r="BI14" s="128">
        <f t="shared" si="11"/>
        <v>0</v>
      </c>
      <c r="BJ14" s="29"/>
      <c r="BK14" s="26"/>
    </row>
    <row r="15" spans="1:63" s="2" customFormat="1">
      <c r="A15" s="24" t="s">
        <v>27</v>
      </c>
      <c r="B15" s="25" t="s">
        <v>28</v>
      </c>
      <c r="C15" s="25" t="s">
        <v>30</v>
      </c>
      <c r="D15" s="25" t="s">
        <v>64</v>
      </c>
      <c r="E15" s="26" t="s">
        <v>50</v>
      </c>
      <c r="F15" s="33">
        <v>1.0109999999999999</v>
      </c>
      <c r="G15" s="33">
        <v>0.99399999999999999</v>
      </c>
      <c r="H15" s="27">
        <v>1.0109999999999999</v>
      </c>
      <c r="I15" s="27">
        <v>0.99399999999999999</v>
      </c>
      <c r="J15" s="131"/>
      <c r="K15" s="131"/>
      <c r="L15" s="131"/>
      <c r="M15" s="131"/>
      <c r="N15" s="29"/>
      <c r="O15" s="26"/>
      <c r="P15" s="131"/>
      <c r="Q15" s="131"/>
      <c r="R15" s="131"/>
      <c r="S15" s="131"/>
      <c r="T15" s="29"/>
      <c r="U15" s="26"/>
      <c r="V15" s="131"/>
      <c r="W15" s="131"/>
      <c r="X15" s="131"/>
      <c r="Y15" s="131"/>
      <c r="Z15" s="29"/>
      <c r="AA15" s="132"/>
      <c r="AB15" s="128">
        <v>0.83611111111111103</v>
      </c>
      <c r="AC15" s="128">
        <v>0.875</v>
      </c>
      <c r="AD15" s="128">
        <f t="shared" si="0"/>
        <v>3.8888888888888973E-2</v>
      </c>
      <c r="AE15" s="128">
        <f t="shared" si="1"/>
        <v>3.8655555555555637E-2</v>
      </c>
      <c r="AF15" s="29"/>
      <c r="AG15" s="26"/>
      <c r="AH15" s="128">
        <v>0.83611111111111103</v>
      </c>
      <c r="AI15" s="128">
        <v>0.875</v>
      </c>
      <c r="AJ15" s="128">
        <f t="shared" si="4"/>
        <v>3.8888888888888973E-2</v>
      </c>
      <c r="AK15" s="128">
        <f t="shared" si="5"/>
        <v>0</v>
      </c>
      <c r="AL15" s="29"/>
      <c r="AM15" s="26"/>
      <c r="AN15" s="128">
        <v>0.83611111111111103</v>
      </c>
      <c r="AO15" s="128">
        <v>0.875</v>
      </c>
      <c r="AP15" s="128">
        <f t="shared" si="2"/>
        <v>3.8888888888888973E-2</v>
      </c>
      <c r="AQ15" s="128">
        <f t="shared" si="6"/>
        <v>0</v>
      </c>
      <c r="AR15" s="29"/>
      <c r="AS15" s="26"/>
      <c r="AT15" s="128">
        <v>0.83611111111111103</v>
      </c>
      <c r="AU15" s="128">
        <v>0.875</v>
      </c>
      <c r="AV15" s="128">
        <f t="shared" si="7"/>
        <v>3.8888888888888973E-2</v>
      </c>
      <c r="AW15" s="128">
        <f t="shared" si="8"/>
        <v>0</v>
      </c>
      <c r="AX15" s="29"/>
      <c r="AY15" s="26"/>
      <c r="AZ15" s="128">
        <v>0.42144675925925923</v>
      </c>
      <c r="BA15" s="128">
        <v>0.55118055555555556</v>
      </c>
      <c r="BB15" s="128">
        <f t="shared" si="9"/>
        <v>0.12973379629629633</v>
      </c>
      <c r="BC15" s="128">
        <f>BB15*H15</f>
        <v>0.13116086805555557</v>
      </c>
      <c r="BD15" s="29">
        <v>1</v>
      </c>
      <c r="BE15" s="26"/>
      <c r="BF15" s="128">
        <v>0.4241550925925926</v>
      </c>
      <c r="BG15" s="128">
        <v>0.48590277777777779</v>
      </c>
      <c r="BH15" s="128">
        <f t="shared" si="3"/>
        <v>6.1747685185185197E-2</v>
      </c>
      <c r="BI15" s="128">
        <f>BH15*H15</f>
        <v>6.2426909722222229E-2</v>
      </c>
      <c r="BJ15" s="29">
        <v>2</v>
      </c>
      <c r="BK15" s="26"/>
    </row>
    <row r="16" spans="1:63" hidden="1">
      <c r="A16" s="21"/>
      <c r="B16" s="21"/>
      <c r="C16" s="21"/>
      <c r="D16" s="21"/>
      <c r="E16" s="22"/>
      <c r="F16" s="23"/>
      <c r="G16" s="23"/>
      <c r="H16" s="23"/>
      <c r="I16" s="23"/>
      <c r="J16" s="126"/>
      <c r="K16" s="126"/>
      <c r="L16" s="126"/>
      <c r="M16" s="126"/>
      <c r="N16" s="23"/>
      <c r="O16" s="22"/>
      <c r="P16" s="126"/>
      <c r="Q16" s="126"/>
      <c r="R16" s="126"/>
      <c r="S16" s="126"/>
      <c r="T16" s="23"/>
      <c r="U16" s="22"/>
      <c r="V16" s="126"/>
      <c r="W16" s="126"/>
      <c r="X16" s="126"/>
      <c r="Y16" s="126"/>
      <c r="Z16" s="23"/>
      <c r="AA16" s="127"/>
      <c r="AB16" s="128">
        <v>0.87777777777777799</v>
      </c>
      <c r="AC16" s="128">
        <v>0.91666666666666696</v>
      </c>
      <c r="AD16" s="128">
        <f t="shared" si="0"/>
        <v>3.8888888888888973E-2</v>
      </c>
      <c r="AE16" s="128">
        <f t="shared" si="1"/>
        <v>0</v>
      </c>
      <c r="AF16" s="23"/>
      <c r="AG16" s="22"/>
      <c r="AH16" s="128">
        <v>0.87777777777777799</v>
      </c>
      <c r="AI16" s="128">
        <v>0.91666666666666696</v>
      </c>
      <c r="AJ16" s="128">
        <f t="shared" si="4"/>
        <v>3.8888888888888973E-2</v>
      </c>
      <c r="AK16" s="128">
        <f t="shared" si="5"/>
        <v>0</v>
      </c>
      <c r="AL16" s="23"/>
      <c r="AM16" s="22"/>
      <c r="AN16" s="128">
        <v>0.87777777777777799</v>
      </c>
      <c r="AO16" s="128">
        <v>0.91666666666666696</v>
      </c>
      <c r="AP16" s="128">
        <f t="shared" si="2"/>
        <v>3.8888888888888973E-2</v>
      </c>
      <c r="AQ16" s="128">
        <f t="shared" si="6"/>
        <v>0</v>
      </c>
      <c r="AR16" s="23"/>
      <c r="AS16" s="22"/>
      <c r="AT16" s="128">
        <v>0.87777777777777799</v>
      </c>
      <c r="AU16" s="128">
        <v>0.91666666666666696</v>
      </c>
      <c r="AV16" s="128">
        <f t="shared" si="7"/>
        <v>3.8888888888888973E-2</v>
      </c>
      <c r="AW16" s="128">
        <f t="shared" si="8"/>
        <v>0</v>
      </c>
      <c r="AX16" s="23"/>
      <c r="AY16" s="22"/>
      <c r="AZ16" s="128">
        <v>0.87777777777777799</v>
      </c>
      <c r="BA16" s="128">
        <v>0.91666666666666696</v>
      </c>
      <c r="BB16" s="128">
        <f t="shared" si="9"/>
        <v>3.8888888888888973E-2</v>
      </c>
      <c r="BC16" s="128">
        <f t="shared" si="10"/>
        <v>0</v>
      </c>
      <c r="BD16" s="23"/>
      <c r="BE16" s="22"/>
      <c r="BF16" s="128">
        <v>0.87777777777777799</v>
      </c>
      <c r="BG16" s="128">
        <v>0.91666666666666696</v>
      </c>
      <c r="BH16" s="128">
        <f t="shared" si="3"/>
        <v>3.8888888888888973E-2</v>
      </c>
      <c r="BI16" s="128">
        <f t="shared" si="11"/>
        <v>0</v>
      </c>
      <c r="BJ16" s="23"/>
      <c r="BK16" s="22"/>
    </row>
    <row r="17" spans="1:63" hidden="1">
      <c r="A17" s="20" t="s">
        <v>26</v>
      </c>
      <c r="B17" s="21"/>
      <c r="C17" s="21"/>
      <c r="D17" s="21"/>
      <c r="E17" s="22"/>
      <c r="F17" s="23"/>
      <c r="G17" s="23"/>
      <c r="H17" s="23"/>
      <c r="I17" s="23"/>
      <c r="J17" s="126"/>
      <c r="K17" s="126"/>
      <c r="L17" s="126"/>
      <c r="M17" s="126"/>
      <c r="N17" s="23"/>
      <c r="O17" s="22"/>
      <c r="P17" s="126"/>
      <c r="Q17" s="126"/>
      <c r="R17" s="126"/>
      <c r="S17" s="126"/>
      <c r="T17" s="23"/>
      <c r="U17" s="22"/>
      <c r="V17" s="126"/>
      <c r="W17" s="126"/>
      <c r="X17" s="126"/>
      <c r="Y17" s="126"/>
      <c r="Z17" s="23"/>
      <c r="AA17" s="127"/>
      <c r="AB17" s="128">
        <v>0.91944444444444495</v>
      </c>
      <c r="AC17" s="128">
        <v>0.95833333333333304</v>
      </c>
      <c r="AD17" s="128">
        <f t="shared" si="0"/>
        <v>3.8888888888888085E-2</v>
      </c>
      <c r="AE17" s="128">
        <f t="shared" si="1"/>
        <v>0</v>
      </c>
      <c r="AF17" s="23"/>
      <c r="AG17" s="22"/>
      <c r="AH17" s="128">
        <v>0.91944444444444495</v>
      </c>
      <c r="AI17" s="128">
        <v>0.95833333333333304</v>
      </c>
      <c r="AJ17" s="128">
        <f t="shared" si="4"/>
        <v>3.8888888888888085E-2</v>
      </c>
      <c r="AK17" s="128">
        <f t="shared" si="5"/>
        <v>0</v>
      </c>
      <c r="AL17" s="23"/>
      <c r="AM17" s="22"/>
      <c r="AN17" s="128">
        <v>0.91944444444444495</v>
      </c>
      <c r="AO17" s="128">
        <v>0.95833333333333304</v>
      </c>
      <c r="AP17" s="128">
        <f t="shared" si="2"/>
        <v>3.8888888888888085E-2</v>
      </c>
      <c r="AQ17" s="128">
        <f t="shared" si="6"/>
        <v>0</v>
      </c>
      <c r="AR17" s="23"/>
      <c r="AS17" s="22"/>
      <c r="AT17" s="128">
        <v>0.91944444444444495</v>
      </c>
      <c r="AU17" s="128">
        <v>0.95833333333333304</v>
      </c>
      <c r="AV17" s="128">
        <f t="shared" si="7"/>
        <v>3.8888888888888085E-2</v>
      </c>
      <c r="AW17" s="128">
        <f t="shared" si="8"/>
        <v>0</v>
      </c>
      <c r="AX17" s="23"/>
      <c r="AY17" s="22"/>
      <c r="AZ17" s="128">
        <v>0.91944444444444495</v>
      </c>
      <c r="BA17" s="128">
        <v>0.95833333333333304</v>
      </c>
      <c r="BB17" s="128">
        <f t="shared" si="9"/>
        <v>3.8888888888888085E-2</v>
      </c>
      <c r="BC17" s="128">
        <f t="shared" si="10"/>
        <v>0</v>
      </c>
      <c r="BD17" s="23"/>
      <c r="BE17" s="22"/>
      <c r="BF17" s="128">
        <v>0.91944444444444495</v>
      </c>
      <c r="BG17" s="128">
        <v>0.95833333333333304</v>
      </c>
      <c r="BH17" s="128">
        <f t="shared" si="3"/>
        <v>3.8888888888888085E-2</v>
      </c>
      <c r="BI17" s="128">
        <f t="shared" si="11"/>
        <v>0</v>
      </c>
      <c r="BJ17" s="23"/>
      <c r="BK17" s="22"/>
    </row>
    <row r="18" spans="1:63" s="3" customFormat="1">
      <c r="A18" s="24" t="s">
        <v>16</v>
      </c>
      <c r="B18" s="24" t="s">
        <v>37</v>
      </c>
      <c r="C18" s="24" t="s">
        <v>85</v>
      </c>
      <c r="D18" s="24" t="s">
        <v>84</v>
      </c>
      <c r="E18" s="32">
        <v>11</v>
      </c>
      <c r="F18" s="27"/>
      <c r="G18" s="27"/>
      <c r="H18" s="31">
        <v>0.72599999999999998</v>
      </c>
      <c r="I18" s="27">
        <v>0.71099999999999997</v>
      </c>
      <c r="J18" s="128">
        <v>0.41944444444444445</v>
      </c>
      <c r="K18" s="40" t="s">
        <v>178</v>
      </c>
      <c r="L18" s="128" t="s">
        <v>178</v>
      </c>
      <c r="M18" s="40" t="s">
        <v>178</v>
      </c>
      <c r="N18" s="27" t="s">
        <v>178</v>
      </c>
      <c r="O18" s="32" t="s">
        <v>179</v>
      </c>
      <c r="P18" s="128" t="s">
        <v>91</v>
      </c>
      <c r="Q18" s="128" t="s">
        <v>91</v>
      </c>
      <c r="R18" s="128" t="s">
        <v>91</v>
      </c>
      <c r="S18" s="128" t="s">
        <v>91</v>
      </c>
      <c r="T18" s="129" t="s">
        <v>91</v>
      </c>
      <c r="U18" s="135"/>
      <c r="V18" s="128" t="s">
        <v>91</v>
      </c>
      <c r="W18" s="128" t="s">
        <v>91</v>
      </c>
      <c r="X18" s="128" t="s">
        <v>91</v>
      </c>
      <c r="Y18" s="128" t="s">
        <v>91</v>
      </c>
      <c r="Z18" s="129" t="s">
        <v>91</v>
      </c>
      <c r="AA18" s="130"/>
      <c r="AB18" s="128">
        <v>0.41875000000000001</v>
      </c>
      <c r="AC18" s="128">
        <v>0.55486111111111114</v>
      </c>
      <c r="AD18" s="128">
        <f t="shared" si="0"/>
        <v>0.13611111111111113</v>
      </c>
      <c r="AE18" s="128">
        <f t="shared" si="1"/>
        <v>9.6775E-2</v>
      </c>
      <c r="AF18" s="27">
        <v>5</v>
      </c>
      <c r="AG18" s="32" t="s">
        <v>170</v>
      </c>
      <c r="AH18" s="128" t="s">
        <v>91</v>
      </c>
      <c r="AI18" s="128" t="s">
        <v>91</v>
      </c>
      <c r="AJ18" s="128" t="s">
        <v>91</v>
      </c>
      <c r="AK18" s="128" t="s">
        <v>91</v>
      </c>
      <c r="AL18" s="27"/>
      <c r="AM18" s="32" t="s">
        <v>180</v>
      </c>
      <c r="AN18" s="128" t="s">
        <v>91</v>
      </c>
      <c r="AO18" s="128" t="s">
        <v>91</v>
      </c>
      <c r="AP18" s="128" t="s">
        <v>91</v>
      </c>
      <c r="AQ18" s="128" t="s">
        <v>91</v>
      </c>
      <c r="AR18" s="27"/>
      <c r="AS18" s="32" t="s">
        <v>181</v>
      </c>
      <c r="AT18" s="128">
        <v>0.41666666666666669</v>
      </c>
      <c r="AU18" s="128" t="s">
        <v>113</v>
      </c>
      <c r="AV18" s="128" t="s">
        <v>113</v>
      </c>
      <c r="AW18" s="128" t="s">
        <v>113</v>
      </c>
      <c r="AX18" s="27"/>
      <c r="AY18" s="32" t="s">
        <v>181</v>
      </c>
      <c r="AZ18" s="128">
        <v>0.41944444444444445</v>
      </c>
      <c r="BA18" s="128">
        <v>0.65972222222222221</v>
      </c>
      <c r="BB18" s="128">
        <f t="shared" si="9"/>
        <v>0.24027777777777776</v>
      </c>
      <c r="BC18" s="128">
        <f>BB18*I18</f>
        <v>0.17083749999999998</v>
      </c>
      <c r="BD18" s="27">
        <v>7</v>
      </c>
      <c r="BE18" s="32" t="s">
        <v>182</v>
      </c>
      <c r="BF18" s="128" t="s">
        <v>91</v>
      </c>
      <c r="BG18" s="128" t="s">
        <v>91</v>
      </c>
      <c r="BH18" s="128" t="s">
        <v>91</v>
      </c>
      <c r="BI18" s="128" t="s">
        <v>91</v>
      </c>
      <c r="BJ18" s="27"/>
      <c r="BK18" s="32" t="s">
        <v>181</v>
      </c>
    </row>
    <row r="19" spans="1:63" s="3" customFormat="1">
      <c r="A19" s="24" t="s">
        <v>2</v>
      </c>
      <c r="B19" s="24" t="s">
        <v>3</v>
      </c>
      <c r="C19" s="24" t="s">
        <v>29</v>
      </c>
      <c r="D19" s="24" t="s">
        <v>65</v>
      </c>
      <c r="E19" s="32" t="s">
        <v>183</v>
      </c>
      <c r="F19" s="27"/>
      <c r="G19" s="27"/>
      <c r="H19" s="31">
        <v>0.93400000000000005</v>
      </c>
      <c r="I19" s="27">
        <v>0.91</v>
      </c>
      <c r="J19" s="128" t="s">
        <v>91</v>
      </c>
      <c r="K19" s="128" t="s">
        <v>91</v>
      </c>
      <c r="L19" s="128" t="s">
        <v>91</v>
      </c>
      <c r="M19" s="128" t="s">
        <v>91</v>
      </c>
      <c r="N19" s="129" t="s">
        <v>91</v>
      </c>
      <c r="O19" s="32"/>
      <c r="P19" s="128">
        <v>0.4206597222222222</v>
      </c>
      <c r="Q19" s="128">
        <v>0.49374999999999997</v>
      </c>
      <c r="R19" s="128">
        <f>Q19-P19</f>
        <v>7.3090277777777768E-2</v>
      </c>
      <c r="S19" s="128">
        <f>R19*I19</f>
        <v>6.6512152777777778E-2</v>
      </c>
      <c r="T19" s="27">
        <v>2</v>
      </c>
      <c r="U19" s="32" t="s">
        <v>184</v>
      </c>
      <c r="V19" s="128" t="s">
        <v>91</v>
      </c>
      <c r="W19" s="128" t="s">
        <v>91</v>
      </c>
      <c r="X19" s="128" t="s">
        <v>91</v>
      </c>
      <c r="Y19" s="128" t="s">
        <v>91</v>
      </c>
      <c r="Z19" s="129" t="s">
        <v>91</v>
      </c>
      <c r="AA19" s="130"/>
      <c r="AB19" s="128" t="s">
        <v>91</v>
      </c>
      <c r="AC19" s="128" t="s">
        <v>91</v>
      </c>
      <c r="AD19" s="128" t="s">
        <v>91</v>
      </c>
      <c r="AE19" s="128" t="s">
        <v>91</v>
      </c>
      <c r="AF19" s="129"/>
      <c r="AG19" s="32"/>
      <c r="AH19" s="128" t="s">
        <v>91</v>
      </c>
      <c r="AI19" s="128" t="s">
        <v>91</v>
      </c>
      <c r="AJ19" s="128" t="s">
        <v>91</v>
      </c>
      <c r="AK19" s="128" t="s">
        <v>91</v>
      </c>
      <c r="AL19" s="129"/>
      <c r="AM19" s="32"/>
      <c r="AN19" s="128" t="s">
        <v>91</v>
      </c>
      <c r="AO19" s="128" t="s">
        <v>91</v>
      </c>
      <c r="AP19" s="128" t="s">
        <v>91</v>
      </c>
      <c r="AQ19" s="128" t="s">
        <v>91</v>
      </c>
      <c r="AR19" s="129"/>
      <c r="AS19" s="32"/>
      <c r="AT19" s="128">
        <v>0.41672453703703699</v>
      </c>
      <c r="AU19" s="128">
        <v>0.51018518518518519</v>
      </c>
      <c r="AV19" s="128">
        <f t="shared" si="7"/>
        <v>9.3460648148148195E-2</v>
      </c>
      <c r="AW19" s="128">
        <f>AV19*I19</f>
        <v>8.5049189814814866E-2</v>
      </c>
      <c r="AX19" s="107">
        <v>3</v>
      </c>
      <c r="AY19" s="32" t="s">
        <v>184</v>
      </c>
      <c r="AZ19" s="128">
        <v>0.42094907407407406</v>
      </c>
      <c r="BA19" s="128">
        <v>0.57327546296296295</v>
      </c>
      <c r="BB19" s="128">
        <f t="shared" si="9"/>
        <v>0.15232638888888889</v>
      </c>
      <c r="BC19" s="128">
        <f>BB19*I19</f>
        <v>0.13861701388888889</v>
      </c>
      <c r="BD19" s="107">
        <v>3</v>
      </c>
      <c r="BE19" s="32" t="s">
        <v>182</v>
      </c>
      <c r="BF19" s="128" t="s">
        <v>91</v>
      </c>
      <c r="BG19" s="128" t="s">
        <v>91</v>
      </c>
      <c r="BH19" s="128" t="s">
        <v>91</v>
      </c>
      <c r="BI19" s="128" t="s">
        <v>91</v>
      </c>
      <c r="BJ19" s="129"/>
      <c r="BK19" s="32"/>
    </row>
    <row r="20" spans="1:63" s="3" customFormat="1" hidden="1">
      <c r="A20" s="24" t="s">
        <v>185</v>
      </c>
      <c r="B20" s="24" t="s">
        <v>186</v>
      </c>
      <c r="C20" s="24" t="s">
        <v>187</v>
      </c>
      <c r="D20" s="24" t="s">
        <v>188</v>
      </c>
      <c r="E20" s="32" t="s">
        <v>183</v>
      </c>
      <c r="F20" s="27"/>
      <c r="G20" s="27"/>
      <c r="H20" s="33">
        <v>0.82</v>
      </c>
      <c r="I20" s="33"/>
      <c r="J20" s="128">
        <v>0.50277777777777799</v>
      </c>
      <c r="K20" s="40"/>
      <c r="L20" s="128"/>
      <c r="M20" s="40"/>
      <c r="N20" s="27"/>
      <c r="O20" s="32"/>
      <c r="P20" s="128">
        <v>0.50277777777777799</v>
      </c>
      <c r="Q20" s="40"/>
      <c r="R20" s="128">
        <f t="shared" ref="R20:R35" si="12">Q20-P20</f>
        <v>-0.50277777777777799</v>
      </c>
      <c r="S20" s="40"/>
      <c r="T20" s="27"/>
      <c r="U20" s="32"/>
      <c r="V20" s="128">
        <v>0.50277777777777799</v>
      </c>
      <c r="W20" s="40"/>
      <c r="X20" s="128">
        <f t="shared" ref="X20:X22" si="13">W20-V20</f>
        <v>-0.50277777777777799</v>
      </c>
      <c r="Y20" s="40"/>
      <c r="Z20" s="27"/>
      <c r="AA20" s="136"/>
      <c r="AB20" s="128">
        <v>1.0444444444444401</v>
      </c>
      <c r="AC20" s="128">
        <v>1.0833333333333299</v>
      </c>
      <c r="AD20" s="128">
        <f t="shared" si="0"/>
        <v>3.8888888888889861E-2</v>
      </c>
      <c r="AE20" s="128">
        <f t="shared" si="1"/>
        <v>0</v>
      </c>
      <c r="AF20" s="27"/>
      <c r="AG20" s="32"/>
      <c r="AH20" s="128">
        <v>1.0444444444444401</v>
      </c>
      <c r="AI20" s="128">
        <v>1.0833333333333299</v>
      </c>
      <c r="AJ20" s="128">
        <f t="shared" si="4"/>
        <v>3.8888888888889861E-2</v>
      </c>
      <c r="AK20" s="128">
        <f t="shared" si="5"/>
        <v>0</v>
      </c>
      <c r="AL20" s="27"/>
      <c r="AM20" s="32"/>
      <c r="AN20" s="128">
        <v>1.0444444444444401</v>
      </c>
      <c r="AO20" s="128">
        <v>1.0833333333333299</v>
      </c>
      <c r="AP20" s="128">
        <f t="shared" si="2"/>
        <v>3.8888888888889861E-2</v>
      </c>
      <c r="AQ20" s="128">
        <f t="shared" si="6"/>
        <v>0</v>
      </c>
      <c r="AR20" s="27"/>
      <c r="AS20" s="32"/>
      <c r="AT20" s="128">
        <v>1.0444444444444401</v>
      </c>
      <c r="AU20" s="128">
        <v>1.0833333333333299</v>
      </c>
      <c r="AV20" s="128">
        <f t="shared" si="7"/>
        <v>3.8888888888889861E-2</v>
      </c>
      <c r="AW20" s="128">
        <f t="shared" si="8"/>
        <v>0</v>
      </c>
      <c r="AX20" s="27"/>
      <c r="AY20" s="32"/>
      <c r="AZ20" s="128">
        <v>1.0444444444444401</v>
      </c>
      <c r="BA20" s="128">
        <v>1.0833333333333299</v>
      </c>
      <c r="BB20" s="128">
        <f t="shared" si="9"/>
        <v>3.8888888888889861E-2</v>
      </c>
      <c r="BC20" s="128">
        <f>BB20*AG20</f>
        <v>0</v>
      </c>
      <c r="BD20" s="27"/>
      <c r="BE20" s="32"/>
      <c r="BF20" s="128">
        <v>1.0444444444444401</v>
      </c>
      <c r="BG20" s="128">
        <v>1.0833333333333299</v>
      </c>
      <c r="BH20" s="128">
        <f t="shared" si="3"/>
        <v>3.8888888888889861E-2</v>
      </c>
      <c r="BI20" s="128">
        <f>BH20*AM20</f>
        <v>0</v>
      </c>
      <c r="BJ20" s="27"/>
      <c r="BK20" s="32"/>
    </row>
    <row r="21" spans="1:63" s="3" customFormat="1" hidden="1">
      <c r="A21" s="24" t="s">
        <v>189</v>
      </c>
      <c r="B21" s="24" t="s">
        <v>190</v>
      </c>
      <c r="C21" s="24" t="s">
        <v>191</v>
      </c>
      <c r="D21" s="32" t="s">
        <v>192</v>
      </c>
      <c r="E21" s="32"/>
      <c r="F21" s="27"/>
      <c r="G21" s="27"/>
      <c r="H21" s="33">
        <v>0.85399999999999998</v>
      </c>
      <c r="I21" s="33"/>
      <c r="J21" s="128">
        <v>0.54444444444444495</v>
      </c>
      <c r="K21" s="40"/>
      <c r="L21" s="128"/>
      <c r="M21" s="40"/>
      <c r="N21" s="27"/>
      <c r="O21" s="32"/>
      <c r="P21" s="128">
        <v>0.54444444444444495</v>
      </c>
      <c r="Q21" s="40"/>
      <c r="R21" s="128">
        <f t="shared" si="12"/>
        <v>-0.54444444444444495</v>
      </c>
      <c r="S21" s="40"/>
      <c r="T21" s="27"/>
      <c r="U21" s="32"/>
      <c r="V21" s="128">
        <v>0.54444444444444495</v>
      </c>
      <c r="W21" s="40"/>
      <c r="X21" s="128">
        <f t="shared" si="13"/>
        <v>-0.54444444444444495</v>
      </c>
      <c r="Y21" s="40"/>
      <c r="Z21" s="27"/>
      <c r="AA21" s="136"/>
      <c r="AB21" s="128">
        <v>1.0861111111111099</v>
      </c>
      <c r="AC21" s="128">
        <v>1.125</v>
      </c>
      <c r="AD21" s="128">
        <f t="shared" si="0"/>
        <v>3.8888888888890083E-2</v>
      </c>
      <c r="AE21" s="128">
        <f t="shared" si="1"/>
        <v>0</v>
      </c>
      <c r="AF21" s="27"/>
      <c r="AG21" s="32"/>
      <c r="AH21" s="128">
        <v>1.0861111111111099</v>
      </c>
      <c r="AI21" s="128">
        <v>1.125</v>
      </c>
      <c r="AJ21" s="128">
        <f t="shared" si="4"/>
        <v>3.8888888888890083E-2</v>
      </c>
      <c r="AK21" s="128">
        <f t="shared" si="5"/>
        <v>0</v>
      </c>
      <c r="AL21" s="27"/>
      <c r="AM21" s="32"/>
      <c r="AN21" s="128">
        <v>1.0861111111111099</v>
      </c>
      <c r="AO21" s="128">
        <v>1.125</v>
      </c>
      <c r="AP21" s="128">
        <f t="shared" si="2"/>
        <v>3.8888888888890083E-2</v>
      </c>
      <c r="AQ21" s="128">
        <f t="shared" si="6"/>
        <v>0</v>
      </c>
      <c r="AR21" s="27"/>
      <c r="AS21" s="32"/>
      <c r="AT21" s="128">
        <v>1.0861111111111099</v>
      </c>
      <c r="AU21" s="128">
        <v>1.125</v>
      </c>
      <c r="AV21" s="128">
        <f t="shared" si="7"/>
        <v>3.8888888888890083E-2</v>
      </c>
      <c r="AW21" s="128">
        <f t="shared" si="8"/>
        <v>0</v>
      </c>
      <c r="AX21" s="27"/>
      <c r="AY21" s="32"/>
      <c r="AZ21" s="128">
        <v>1.0861111111111099</v>
      </c>
      <c r="BA21" s="128">
        <v>1.125</v>
      </c>
      <c r="BB21" s="128">
        <f t="shared" si="9"/>
        <v>3.8888888888890083E-2</v>
      </c>
      <c r="BC21" s="128">
        <f>BB21*AG21</f>
        <v>0</v>
      </c>
      <c r="BD21" s="27"/>
      <c r="BE21" s="32"/>
      <c r="BF21" s="128">
        <v>1.0861111111111099</v>
      </c>
      <c r="BG21" s="128">
        <v>1.125</v>
      </c>
      <c r="BH21" s="128">
        <f t="shared" si="3"/>
        <v>3.8888888888890083E-2</v>
      </c>
      <c r="BI21" s="128">
        <f>BH21*AM21</f>
        <v>0</v>
      </c>
      <c r="BJ21" s="27"/>
      <c r="BK21" s="32"/>
    </row>
    <row r="22" spans="1:63" s="3" customFormat="1" hidden="1">
      <c r="A22" s="24" t="s">
        <v>131</v>
      </c>
      <c r="B22" s="24" t="s">
        <v>109</v>
      </c>
      <c r="C22" s="24" t="s">
        <v>120</v>
      </c>
      <c r="D22" s="24" t="s">
        <v>121</v>
      </c>
      <c r="E22" s="32" t="s">
        <v>142</v>
      </c>
      <c r="F22" s="27"/>
      <c r="G22" s="27"/>
      <c r="H22" s="33">
        <v>0.96799999999999997</v>
      </c>
      <c r="I22" s="33">
        <v>0.93500000000000005</v>
      </c>
      <c r="J22" s="128">
        <v>0.58611111111111103</v>
      </c>
      <c r="K22" s="40"/>
      <c r="L22" s="128"/>
      <c r="M22" s="40"/>
      <c r="N22" s="27"/>
      <c r="O22" s="32"/>
      <c r="P22" s="128">
        <v>0.58611111111111103</v>
      </c>
      <c r="Q22" s="40"/>
      <c r="R22" s="128">
        <f t="shared" si="12"/>
        <v>-0.58611111111111103</v>
      </c>
      <c r="S22" s="40"/>
      <c r="T22" s="27"/>
      <c r="U22" s="32"/>
      <c r="V22" s="128">
        <v>0.58611111111111103</v>
      </c>
      <c r="W22" s="40"/>
      <c r="X22" s="128">
        <f t="shared" si="13"/>
        <v>-0.58611111111111103</v>
      </c>
      <c r="Y22" s="40"/>
      <c r="Z22" s="27"/>
      <c r="AA22" s="136"/>
      <c r="AB22" s="128">
        <v>1.12777777777778</v>
      </c>
      <c r="AC22" s="128">
        <v>1.1666666666666701</v>
      </c>
      <c r="AD22" s="128">
        <f t="shared" si="0"/>
        <v>3.8888888888890083E-2</v>
      </c>
      <c r="AE22" s="128">
        <f t="shared" si="1"/>
        <v>3.6361111111112232E-2</v>
      </c>
      <c r="AF22" s="27"/>
      <c r="AG22" s="32"/>
      <c r="AH22" s="128">
        <v>1.12777777777778</v>
      </c>
      <c r="AI22" s="128">
        <v>1.1666666666666701</v>
      </c>
      <c r="AJ22" s="128">
        <f t="shared" si="4"/>
        <v>3.8888888888890083E-2</v>
      </c>
      <c r="AK22" s="128">
        <f t="shared" si="5"/>
        <v>0</v>
      </c>
      <c r="AL22" s="27"/>
      <c r="AM22" s="32"/>
      <c r="AN22" s="128">
        <v>1.12777777777778</v>
      </c>
      <c r="AO22" s="128">
        <v>1.1666666666666701</v>
      </c>
      <c r="AP22" s="128">
        <f t="shared" si="2"/>
        <v>3.8888888888890083E-2</v>
      </c>
      <c r="AQ22" s="128">
        <f t="shared" si="6"/>
        <v>0</v>
      </c>
      <c r="AR22" s="27"/>
      <c r="AS22" s="32"/>
      <c r="AT22" s="128">
        <v>1.12777777777778</v>
      </c>
      <c r="AU22" s="128">
        <v>1.1666666666666701</v>
      </c>
      <c r="AV22" s="128">
        <f t="shared" si="7"/>
        <v>3.8888888888890083E-2</v>
      </c>
      <c r="AW22" s="128">
        <f t="shared" si="8"/>
        <v>0</v>
      </c>
      <c r="AX22" s="27"/>
      <c r="AY22" s="32"/>
      <c r="AZ22" s="128">
        <v>1.12777777777778</v>
      </c>
      <c r="BA22" s="128">
        <v>1.1666666666666701</v>
      </c>
      <c r="BB22" s="128">
        <f t="shared" si="9"/>
        <v>3.8888888888890083E-2</v>
      </c>
      <c r="BC22" s="128">
        <f>BB22*AG22</f>
        <v>0</v>
      </c>
      <c r="BD22" s="27"/>
      <c r="BE22" s="32"/>
      <c r="BF22" s="128">
        <v>1.12777777777778</v>
      </c>
      <c r="BG22" s="128">
        <v>1.1666666666666701</v>
      </c>
      <c r="BH22" s="128">
        <f t="shared" si="3"/>
        <v>3.8888888888890083E-2</v>
      </c>
      <c r="BI22" s="128">
        <f>BH22*AM22</f>
        <v>0</v>
      </c>
      <c r="BJ22" s="27"/>
      <c r="BK22" s="32"/>
    </row>
    <row r="23" spans="1:63" s="3" customFormat="1">
      <c r="A23" s="24" t="s">
        <v>57</v>
      </c>
      <c r="B23" s="24" t="s">
        <v>12</v>
      </c>
      <c r="C23" s="24" t="s">
        <v>193</v>
      </c>
      <c r="D23" s="24" t="s">
        <v>71</v>
      </c>
      <c r="E23" s="32" t="s">
        <v>49</v>
      </c>
      <c r="F23" s="27"/>
      <c r="G23" s="27"/>
      <c r="H23" s="27">
        <v>0.94699999999999995</v>
      </c>
      <c r="I23" s="27">
        <v>0.92300000000000004</v>
      </c>
      <c r="J23" s="128" t="s">
        <v>91</v>
      </c>
      <c r="K23" s="128" t="s">
        <v>91</v>
      </c>
      <c r="L23" s="128" t="s">
        <v>91</v>
      </c>
      <c r="M23" s="128" t="s">
        <v>91</v>
      </c>
      <c r="N23" s="129" t="s">
        <v>91</v>
      </c>
      <c r="O23" s="32"/>
      <c r="P23" s="128" t="s">
        <v>91</v>
      </c>
      <c r="Q23" s="128" t="s">
        <v>91</v>
      </c>
      <c r="R23" s="128" t="s">
        <v>91</v>
      </c>
      <c r="S23" s="128" t="s">
        <v>91</v>
      </c>
      <c r="T23" s="129" t="s">
        <v>91</v>
      </c>
      <c r="U23" s="135"/>
      <c r="V23" s="128" t="s">
        <v>91</v>
      </c>
      <c r="W23" s="128" t="s">
        <v>91</v>
      </c>
      <c r="X23" s="128" t="s">
        <v>91</v>
      </c>
      <c r="Y23" s="128" t="s">
        <v>91</v>
      </c>
      <c r="Z23" s="129" t="s">
        <v>91</v>
      </c>
      <c r="AA23" s="130"/>
      <c r="AB23" s="128" t="s">
        <v>91</v>
      </c>
      <c r="AC23" s="128" t="s">
        <v>91</v>
      </c>
      <c r="AD23" s="128" t="s">
        <v>91</v>
      </c>
      <c r="AE23" s="128" t="s">
        <v>91</v>
      </c>
      <c r="AF23" s="129"/>
      <c r="AG23" s="32"/>
      <c r="AH23" s="128" t="s">
        <v>91</v>
      </c>
      <c r="AI23" s="128" t="s">
        <v>91</v>
      </c>
      <c r="AJ23" s="128" t="s">
        <v>91</v>
      </c>
      <c r="AK23" s="128" t="s">
        <v>91</v>
      </c>
      <c r="AL23" s="129"/>
      <c r="AM23" s="32"/>
      <c r="AN23" s="128" t="s">
        <v>91</v>
      </c>
      <c r="AO23" s="128" t="s">
        <v>91</v>
      </c>
      <c r="AP23" s="128" t="s">
        <v>91</v>
      </c>
      <c r="AQ23" s="128" t="s">
        <v>91</v>
      </c>
      <c r="AR23" s="129"/>
      <c r="AS23" s="32"/>
      <c r="AT23" s="128" t="s">
        <v>91</v>
      </c>
      <c r="AU23" s="128" t="s">
        <v>91</v>
      </c>
      <c r="AV23" s="128" t="s">
        <v>91</v>
      </c>
      <c r="AW23" s="128" t="s">
        <v>91</v>
      </c>
      <c r="AX23" s="129"/>
      <c r="AY23" s="32" t="s">
        <v>169</v>
      </c>
      <c r="AZ23" s="128" t="s">
        <v>91</v>
      </c>
      <c r="BA23" s="128" t="s">
        <v>91</v>
      </c>
      <c r="BB23" s="128" t="s">
        <v>91</v>
      </c>
      <c r="BC23" s="128" t="s">
        <v>91</v>
      </c>
      <c r="BD23" s="129"/>
      <c r="BE23" s="32"/>
      <c r="BF23" s="128" t="s">
        <v>91</v>
      </c>
      <c r="BG23" s="128" t="s">
        <v>91</v>
      </c>
      <c r="BH23" s="128" t="s">
        <v>91</v>
      </c>
      <c r="BI23" s="128" t="s">
        <v>91</v>
      </c>
      <c r="BJ23" s="129"/>
      <c r="BK23" s="32" t="s">
        <v>169</v>
      </c>
    </row>
    <row r="24" spans="1:63">
      <c r="A24" s="21" t="s">
        <v>17</v>
      </c>
      <c r="B24" s="21" t="s">
        <v>18</v>
      </c>
      <c r="C24" s="25" t="s">
        <v>19</v>
      </c>
      <c r="D24" s="25" t="s">
        <v>59</v>
      </c>
      <c r="E24" s="22"/>
      <c r="F24" s="23"/>
      <c r="G24" s="23"/>
      <c r="H24" s="27">
        <v>0.90300000000000002</v>
      </c>
      <c r="I24" s="33"/>
      <c r="J24" s="128">
        <v>0.41875000000000001</v>
      </c>
      <c r="K24" s="137">
        <v>0.51157407407407407</v>
      </c>
      <c r="L24" s="128">
        <f t="shared" ref="L24:L35" si="14">K24-J24</f>
        <v>9.2824074074074059E-2</v>
      </c>
      <c r="M24" s="137">
        <f>L24*H24</f>
        <v>8.3820138888888882E-2</v>
      </c>
      <c r="N24" s="23">
        <v>2</v>
      </c>
      <c r="O24" s="22" t="s">
        <v>194</v>
      </c>
      <c r="P24" s="128">
        <v>0.4192939814814815</v>
      </c>
      <c r="Q24" s="137">
        <v>0.4927199074074074</v>
      </c>
      <c r="R24" s="128">
        <f t="shared" si="12"/>
        <v>7.3425925925925895E-2</v>
      </c>
      <c r="S24" s="137">
        <f>R24*H24</f>
        <v>6.6303611111111091E-2</v>
      </c>
      <c r="T24" s="23">
        <v>1</v>
      </c>
      <c r="U24" s="22"/>
      <c r="V24" s="128" t="s">
        <v>91</v>
      </c>
      <c r="W24" s="128" t="s">
        <v>91</v>
      </c>
      <c r="X24" s="128" t="s">
        <v>91</v>
      </c>
      <c r="Y24" s="128" t="s">
        <v>91</v>
      </c>
      <c r="Z24" s="129" t="s">
        <v>91</v>
      </c>
      <c r="AA24" s="130"/>
      <c r="AB24" s="128">
        <v>0.41666666666666669</v>
      </c>
      <c r="AC24" s="128">
        <v>0.49820601851851848</v>
      </c>
      <c r="AD24" s="128">
        <f t="shared" si="0"/>
        <v>8.1539351851851793E-2</v>
      </c>
      <c r="AE24" s="128">
        <f>AD24*H24</f>
        <v>7.3630034722222168E-2</v>
      </c>
      <c r="AF24" s="23">
        <v>2</v>
      </c>
      <c r="AG24" s="22"/>
      <c r="AH24" s="128">
        <v>0.41666666666666669</v>
      </c>
      <c r="AI24" s="128">
        <v>0.53402777777777777</v>
      </c>
      <c r="AJ24" s="128">
        <f t="shared" si="4"/>
        <v>0.11736111111111108</v>
      </c>
      <c r="AK24" s="128">
        <f>AJ24*N24</f>
        <v>0.23472222222222217</v>
      </c>
      <c r="AL24" s="23">
        <v>1</v>
      </c>
      <c r="AM24" s="22"/>
      <c r="AN24" s="128" t="s">
        <v>91</v>
      </c>
      <c r="AO24" s="128" t="s">
        <v>91</v>
      </c>
      <c r="AP24" s="128" t="s">
        <v>91</v>
      </c>
      <c r="AQ24" s="128" t="s">
        <v>91</v>
      </c>
      <c r="AR24" s="23"/>
      <c r="AS24" s="22"/>
      <c r="AT24" s="128">
        <v>0.41666666666666669</v>
      </c>
      <c r="AU24" s="128">
        <v>0.51047453703703705</v>
      </c>
      <c r="AV24" s="128">
        <f t="shared" si="7"/>
        <v>9.3807870370370361E-2</v>
      </c>
      <c r="AW24" s="128">
        <f>AV24*H24</f>
        <v>8.4708506944444442E-2</v>
      </c>
      <c r="AX24" s="23">
        <v>2</v>
      </c>
      <c r="AY24" s="22"/>
      <c r="AZ24" s="128">
        <v>0.41666666666666669</v>
      </c>
      <c r="BA24" s="128">
        <v>0.5728240740740741</v>
      </c>
      <c r="BB24" s="128">
        <f t="shared" si="9"/>
        <v>0.15615740740740741</v>
      </c>
      <c r="BC24" s="128">
        <f>BB24*H24</f>
        <v>0.14101013888888889</v>
      </c>
      <c r="BD24" s="23">
        <v>5</v>
      </c>
      <c r="BE24" s="22"/>
      <c r="BF24" s="128" t="s">
        <v>91</v>
      </c>
      <c r="BG24" s="128" t="s">
        <v>91</v>
      </c>
      <c r="BH24" s="128" t="s">
        <v>91</v>
      </c>
      <c r="BI24" s="128" t="s">
        <v>91</v>
      </c>
      <c r="BJ24" s="23"/>
      <c r="BK24" s="22"/>
    </row>
    <row r="25" spans="1:63" s="3" customFormat="1" hidden="1">
      <c r="A25" s="24" t="s">
        <v>195</v>
      </c>
      <c r="B25" s="24" t="s">
        <v>196</v>
      </c>
      <c r="C25" s="24" t="s">
        <v>197</v>
      </c>
      <c r="D25" s="24" t="s">
        <v>198</v>
      </c>
      <c r="E25" s="32" t="s">
        <v>199</v>
      </c>
      <c r="F25" s="27"/>
      <c r="G25" s="27"/>
      <c r="H25" s="33"/>
      <c r="I25" s="33">
        <v>0.9</v>
      </c>
      <c r="J25" s="128">
        <v>0.71111111111111103</v>
      </c>
      <c r="K25" s="137">
        <v>0.55324074074074103</v>
      </c>
      <c r="L25" s="128">
        <f t="shared" si="14"/>
        <v>-0.15787037037036999</v>
      </c>
      <c r="M25" s="137">
        <f t="shared" ref="M25:M35" si="15">L25*H25</f>
        <v>0</v>
      </c>
      <c r="N25" s="27"/>
      <c r="O25" s="32"/>
      <c r="P25" s="128">
        <v>0.71111111111111103</v>
      </c>
      <c r="Q25" s="137">
        <v>0.55324074074074103</v>
      </c>
      <c r="R25" s="128">
        <f t="shared" si="12"/>
        <v>-0.15787037037036999</v>
      </c>
      <c r="S25" s="137">
        <f t="shared" ref="S25:S26" si="16">R25*N25</f>
        <v>0</v>
      </c>
      <c r="T25" s="27"/>
      <c r="U25" s="32"/>
      <c r="V25" s="128">
        <v>0.71111111111111103</v>
      </c>
      <c r="W25" s="137">
        <v>0.55324074074074103</v>
      </c>
      <c r="X25" s="128">
        <f t="shared" ref="X25:X32" si="17">W25-V25</f>
        <v>-0.15787037037036999</v>
      </c>
      <c r="Y25" s="137">
        <f t="shared" ref="Y25:Y26" si="18">X25*T25</f>
        <v>0</v>
      </c>
      <c r="Z25" s="27"/>
      <c r="AA25" s="136"/>
      <c r="AB25" s="128">
        <v>1.25277777777778</v>
      </c>
      <c r="AC25" s="128">
        <v>1.2916666666666701</v>
      </c>
      <c r="AD25" s="128">
        <f t="shared" si="0"/>
        <v>3.8888888888890083E-2</v>
      </c>
      <c r="AE25" s="128">
        <f t="shared" si="1"/>
        <v>3.5000000000001079E-2</v>
      </c>
      <c r="AF25" s="27"/>
      <c r="AG25" s="32"/>
      <c r="AH25" s="128">
        <v>1.25277777777778</v>
      </c>
      <c r="AI25" s="128">
        <v>1.2916666666666701</v>
      </c>
      <c r="AJ25" s="128">
        <f t="shared" si="4"/>
        <v>3.8888888888890083E-2</v>
      </c>
      <c r="AK25" s="128">
        <f t="shared" ref="AK25:AK32" si="19">AJ25*O25</f>
        <v>0</v>
      </c>
      <c r="AL25" s="27"/>
      <c r="AM25" s="32"/>
      <c r="AN25" s="128">
        <v>1.25277777777778</v>
      </c>
      <c r="AO25" s="128">
        <v>1.2916666666666701</v>
      </c>
      <c r="AP25" s="128">
        <f t="shared" si="2"/>
        <v>3.8888888888890083E-2</v>
      </c>
      <c r="AQ25" s="128">
        <f t="shared" ref="AQ25:AQ32" si="20">AP25*U25</f>
        <v>0</v>
      </c>
      <c r="AR25" s="27"/>
      <c r="AS25" s="32"/>
      <c r="AT25" s="128">
        <v>1.25277777777778</v>
      </c>
      <c r="AU25" s="128">
        <v>1.2916666666666701</v>
      </c>
      <c r="AV25" s="128">
        <f t="shared" si="7"/>
        <v>3.8888888888890083E-2</v>
      </c>
      <c r="AW25" s="128">
        <f t="shared" ref="AW25:AW32" si="21">AV25*AA25</f>
        <v>0</v>
      </c>
      <c r="AX25" s="27"/>
      <c r="AY25" s="32"/>
      <c r="AZ25" s="128">
        <v>1.25277777777778</v>
      </c>
      <c r="BA25" s="128">
        <v>1.2916666666666701</v>
      </c>
      <c r="BB25" s="128">
        <f t="shared" si="9"/>
        <v>3.8888888888890083E-2</v>
      </c>
      <c r="BC25" s="128">
        <f>BB25*AG25</f>
        <v>0</v>
      </c>
      <c r="BD25" s="27"/>
      <c r="BE25" s="32"/>
      <c r="BF25" s="128">
        <v>1.25277777777778</v>
      </c>
      <c r="BG25" s="128">
        <v>1.2916666666666701</v>
      </c>
      <c r="BH25" s="128">
        <f t="shared" si="3"/>
        <v>3.8888888888890083E-2</v>
      </c>
      <c r="BI25" s="128">
        <f>BH25*AM25</f>
        <v>0</v>
      </c>
      <c r="BJ25" s="27"/>
      <c r="BK25" s="32"/>
    </row>
    <row r="26" spans="1:63" s="3" customFormat="1" hidden="1">
      <c r="A26" s="24" t="s">
        <v>200</v>
      </c>
      <c r="B26" s="24" t="s">
        <v>201</v>
      </c>
      <c r="C26" s="24" t="s">
        <v>202</v>
      </c>
      <c r="D26" s="24" t="s">
        <v>70</v>
      </c>
      <c r="E26" s="32" t="s">
        <v>203</v>
      </c>
      <c r="F26" s="27"/>
      <c r="G26" s="27"/>
      <c r="H26" s="33">
        <v>0.92400000000000004</v>
      </c>
      <c r="I26" s="33"/>
      <c r="J26" s="128">
        <v>0.75277777777777799</v>
      </c>
      <c r="K26" s="137">
        <v>0.594907407407407</v>
      </c>
      <c r="L26" s="128">
        <f t="shared" si="14"/>
        <v>-0.15787037037037099</v>
      </c>
      <c r="M26" s="137">
        <f t="shared" si="15"/>
        <v>-0.14587222222222279</v>
      </c>
      <c r="N26" s="27"/>
      <c r="O26" s="32"/>
      <c r="P26" s="128">
        <v>0.75277777777777799</v>
      </c>
      <c r="Q26" s="137">
        <v>0.594907407407407</v>
      </c>
      <c r="R26" s="128">
        <f t="shared" si="12"/>
        <v>-0.15787037037037099</v>
      </c>
      <c r="S26" s="137">
        <f t="shared" si="16"/>
        <v>0</v>
      </c>
      <c r="T26" s="27"/>
      <c r="U26" s="32"/>
      <c r="V26" s="128">
        <v>0.75277777777777799</v>
      </c>
      <c r="W26" s="137">
        <v>0.594907407407407</v>
      </c>
      <c r="X26" s="128">
        <f t="shared" si="17"/>
        <v>-0.15787037037037099</v>
      </c>
      <c r="Y26" s="137">
        <f t="shared" si="18"/>
        <v>0</v>
      </c>
      <c r="Z26" s="27"/>
      <c r="AA26" s="136"/>
      <c r="AB26" s="128">
        <v>1.2944444444444401</v>
      </c>
      <c r="AC26" s="128">
        <v>1.3333333333333299</v>
      </c>
      <c r="AD26" s="128">
        <f t="shared" si="0"/>
        <v>3.8888888888889861E-2</v>
      </c>
      <c r="AE26" s="128">
        <f t="shared" si="1"/>
        <v>0</v>
      </c>
      <c r="AF26" s="27"/>
      <c r="AG26" s="32"/>
      <c r="AH26" s="128">
        <v>1.2944444444444401</v>
      </c>
      <c r="AI26" s="128">
        <v>1.3333333333333299</v>
      </c>
      <c r="AJ26" s="128">
        <f t="shared" si="4"/>
        <v>3.8888888888889861E-2</v>
      </c>
      <c r="AK26" s="128">
        <f t="shared" si="19"/>
        <v>0</v>
      </c>
      <c r="AL26" s="27"/>
      <c r="AM26" s="32"/>
      <c r="AN26" s="128">
        <v>1.2944444444444401</v>
      </c>
      <c r="AO26" s="128">
        <v>1.3333333333333299</v>
      </c>
      <c r="AP26" s="128">
        <f t="shared" si="2"/>
        <v>3.8888888888889861E-2</v>
      </c>
      <c r="AQ26" s="128">
        <f t="shared" si="20"/>
        <v>0</v>
      </c>
      <c r="AR26" s="27"/>
      <c r="AS26" s="32"/>
      <c r="AT26" s="128">
        <v>1.2944444444444401</v>
      </c>
      <c r="AU26" s="128">
        <v>1.3333333333333299</v>
      </c>
      <c r="AV26" s="128">
        <f t="shared" si="7"/>
        <v>3.8888888888889861E-2</v>
      </c>
      <c r="AW26" s="128">
        <f t="shared" si="21"/>
        <v>0</v>
      </c>
      <c r="AX26" s="27"/>
      <c r="AY26" s="32"/>
      <c r="AZ26" s="128">
        <v>1.2944444444444401</v>
      </c>
      <c r="BA26" s="128">
        <v>1.3333333333333299</v>
      </c>
      <c r="BB26" s="128">
        <f t="shared" si="9"/>
        <v>3.8888888888889861E-2</v>
      </c>
      <c r="BC26" s="128">
        <f>BB26*AG26</f>
        <v>0</v>
      </c>
      <c r="BD26" s="27"/>
      <c r="BE26" s="32"/>
      <c r="BF26" s="128">
        <v>1.2944444444444401</v>
      </c>
      <c r="BG26" s="128">
        <v>1.3333333333333299</v>
      </c>
      <c r="BH26" s="128">
        <f t="shared" si="3"/>
        <v>3.8888888888889861E-2</v>
      </c>
      <c r="BI26" s="128">
        <f>BH26*AM26</f>
        <v>0</v>
      </c>
      <c r="BJ26" s="27"/>
      <c r="BK26" s="32"/>
    </row>
    <row r="27" spans="1:63" s="3" customFormat="1">
      <c r="A27" s="24" t="s">
        <v>204</v>
      </c>
      <c r="B27" s="24" t="s">
        <v>22</v>
      </c>
      <c r="C27" s="24" t="s">
        <v>21</v>
      </c>
      <c r="D27" s="24" t="s">
        <v>66</v>
      </c>
      <c r="E27" s="32" t="s">
        <v>44</v>
      </c>
      <c r="F27" s="27"/>
      <c r="G27" s="27"/>
      <c r="H27" s="31">
        <v>0.80200000000000005</v>
      </c>
      <c r="I27" s="27">
        <v>0.78200000000000003</v>
      </c>
      <c r="J27" s="128">
        <v>0.42083333333333334</v>
      </c>
      <c r="K27" s="137">
        <v>0.53871527777777783</v>
      </c>
      <c r="L27" s="128">
        <f t="shared" si="14"/>
        <v>0.1178819444444445</v>
      </c>
      <c r="M27" s="137">
        <f>L27*I27</f>
        <v>9.2183680555555605E-2</v>
      </c>
      <c r="N27" s="27">
        <v>4</v>
      </c>
      <c r="O27" s="32" t="s">
        <v>184</v>
      </c>
      <c r="P27" s="128">
        <v>0.41944444444444445</v>
      </c>
      <c r="Q27" s="137">
        <v>0.51331018518518523</v>
      </c>
      <c r="R27" s="128">
        <f t="shared" si="12"/>
        <v>9.3865740740740777E-2</v>
      </c>
      <c r="S27" s="137">
        <f>R27*I27</f>
        <v>7.3403009259259286E-2</v>
      </c>
      <c r="T27" s="27">
        <v>3</v>
      </c>
      <c r="U27" s="32" t="s">
        <v>184</v>
      </c>
      <c r="V27" s="128" t="s">
        <v>91</v>
      </c>
      <c r="W27" s="128" t="s">
        <v>91</v>
      </c>
      <c r="X27" s="128" t="s">
        <v>91</v>
      </c>
      <c r="Y27" s="128" t="s">
        <v>91</v>
      </c>
      <c r="Z27" s="129" t="s">
        <v>91</v>
      </c>
      <c r="AA27" s="130"/>
      <c r="AB27" s="128" t="s">
        <v>91</v>
      </c>
      <c r="AC27" s="128" t="s">
        <v>91</v>
      </c>
      <c r="AD27" s="128" t="s">
        <v>91</v>
      </c>
      <c r="AE27" s="128" t="s">
        <v>91</v>
      </c>
      <c r="AF27" s="27"/>
      <c r="AG27" s="32" t="s">
        <v>184</v>
      </c>
      <c r="AH27" s="128" t="s">
        <v>91</v>
      </c>
      <c r="AI27" s="128" t="s">
        <v>91</v>
      </c>
      <c r="AJ27" s="128" t="s">
        <v>91</v>
      </c>
      <c r="AK27" s="128" t="s">
        <v>91</v>
      </c>
      <c r="AL27" s="27"/>
      <c r="AM27" s="32" t="s">
        <v>184</v>
      </c>
      <c r="AN27" s="128" t="s">
        <v>91</v>
      </c>
      <c r="AO27" s="128" t="s">
        <v>91</v>
      </c>
      <c r="AP27" s="128" t="s">
        <v>91</v>
      </c>
      <c r="AQ27" s="128" t="s">
        <v>91</v>
      </c>
      <c r="AR27" s="27"/>
      <c r="AS27" s="32" t="s">
        <v>184</v>
      </c>
      <c r="AT27" s="128">
        <v>0.41799768518518521</v>
      </c>
      <c r="AU27" s="128">
        <v>0.53379629629629632</v>
      </c>
      <c r="AV27" s="128">
        <f t="shared" si="7"/>
        <v>0.11579861111111112</v>
      </c>
      <c r="AW27" s="128">
        <f>AV27*I27</f>
        <v>9.0554513888888896E-2</v>
      </c>
      <c r="AX27" s="27">
        <v>4</v>
      </c>
      <c r="AY27" s="32" t="s">
        <v>170</v>
      </c>
      <c r="AZ27" s="128">
        <v>0.41666666666666669</v>
      </c>
      <c r="BA27" s="128">
        <v>0.59652777777777777</v>
      </c>
      <c r="BB27" s="128">
        <f t="shared" si="9"/>
        <v>0.17986111111111108</v>
      </c>
      <c r="BC27" s="128">
        <f>BB27*I27</f>
        <v>0.14065138888888887</v>
      </c>
      <c r="BD27" s="27">
        <v>4</v>
      </c>
      <c r="BE27" s="32" t="s">
        <v>182</v>
      </c>
      <c r="BF27" s="128" t="s">
        <v>91</v>
      </c>
      <c r="BG27" s="128" t="s">
        <v>91</v>
      </c>
      <c r="BH27" s="128" t="s">
        <v>91</v>
      </c>
      <c r="BI27" s="128" t="s">
        <v>91</v>
      </c>
      <c r="BJ27" s="27"/>
      <c r="BK27" s="32" t="s">
        <v>184</v>
      </c>
    </row>
    <row r="28" spans="1:63" s="3" customFormat="1" hidden="1">
      <c r="A28" s="24" t="s">
        <v>128</v>
      </c>
      <c r="B28" s="24" t="s">
        <v>129</v>
      </c>
      <c r="C28" s="24" t="s">
        <v>117</v>
      </c>
      <c r="D28" s="24" t="s">
        <v>130</v>
      </c>
      <c r="E28" s="32">
        <v>128</v>
      </c>
      <c r="F28" s="27"/>
      <c r="G28" s="27"/>
      <c r="H28" s="33"/>
      <c r="I28" s="33">
        <v>0.79900000000000004</v>
      </c>
      <c r="J28" s="128">
        <v>0.83611111111111103</v>
      </c>
      <c r="K28" s="137">
        <v>0.67824074074074103</v>
      </c>
      <c r="L28" s="128">
        <f t="shared" si="14"/>
        <v>-0.15787037037036999</v>
      </c>
      <c r="M28" s="137">
        <f t="shared" si="15"/>
        <v>0</v>
      </c>
      <c r="N28" s="27"/>
      <c r="O28" s="32"/>
      <c r="P28" s="128">
        <v>0.83611111111111103</v>
      </c>
      <c r="Q28" s="137">
        <v>0.67824074074074103</v>
      </c>
      <c r="R28" s="128">
        <f t="shared" si="12"/>
        <v>-0.15787037037036999</v>
      </c>
      <c r="S28" s="137">
        <f t="shared" ref="S28:S34" si="22">R28*N28</f>
        <v>0</v>
      </c>
      <c r="T28" s="27"/>
      <c r="U28" s="32"/>
      <c r="V28" s="128">
        <v>0.83611111111111103</v>
      </c>
      <c r="W28" s="137">
        <v>0.67824074074074103</v>
      </c>
      <c r="X28" s="128">
        <f t="shared" si="17"/>
        <v>-0.15787037037036999</v>
      </c>
      <c r="Y28" s="137">
        <f t="shared" ref="Y28:Y32" si="23">X28*T28</f>
        <v>0</v>
      </c>
      <c r="Z28" s="27"/>
      <c r="AA28" s="136"/>
      <c r="AB28" s="128">
        <v>1.37777777777778</v>
      </c>
      <c r="AC28" s="128">
        <v>1.4166666666666701</v>
      </c>
      <c r="AD28" s="128">
        <f t="shared" si="0"/>
        <v>3.8888888888890083E-2</v>
      </c>
      <c r="AE28" s="128">
        <f t="shared" si="1"/>
        <v>3.1072222222223177E-2</v>
      </c>
      <c r="AF28" s="27"/>
      <c r="AG28" s="32"/>
      <c r="AH28" s="128">
        <v>1.37777777777778</v>
      </c>
      <c r="AI28" s="128">
        <v>1.4166666666666701</v>
      </c>
      <c r="AJ28" s="128">
        <f t="shared" si="4"/>
        <v>3.8888888888890083E-2</v>
      </c>
      <c r="AK28" s="128">
        <f t="shared" si="19"/>
        <v>0</v>
      </c>
      <c r="AL28" s="27"/>
      <c r="AM28" s="32"/>
      <c r="AN28" s="128">
        <v>1.37777777777778</v>
      </c>
      <c r="AO28" s="128">
        <v>1.4166666666666701</v>
      </c>
      <c r="AP28" s="128">
        <f t="shared" si="2"/>
        <v>3.8888888888890083E-2</v>
      </c>
      <c r="AQ28" s="128">
        <f t="shared" si="20"/>
        <v>0</v>
      </c>
      <c r="AR28" s="27"/>
      <c r="AS28" s="32"/>
      <c r="AT28" s="128">
        <v>1.37777777777778</v>
      </c>
      <c r="AU28" s="128">
        <v>1.4166666666666701</v>
      </c>
      <c r="AV28" s="128">
        <f t="shared" si="7"/>
        <v>3.8888888888890083E-2</v>
      </c>
      <c r="AW28" s="128">
        <f t="shared" si="21"/>
        <v>0</v>
      </c>
      <c r="AX28" s="27"/>
      <c r="AY28" s="32"/>
      <c r="AZ28" s="128">
        <v>1.37777777777778</v>
      </c>
      <c r="BA28" s="128">
        <v>1.4166666666666701</v>
      </c>
      <c r="BB28" s="128">
        <f t="shared" si="9"/>
        <v>3.8888888888890083E-2</v>
      </c>
      <c r="BC28" s="128">
        <f>BB28*AG28</f>
        <v>0</v>
      </c>
      <c r="BD28" s="27"/>
      <c r="BE28" s="32"/>
      <c r="BF28" s="128">
        <v>1.37777777777778</v>
      </c>
      <c r="BG28" s="128">
        <v>1.4166666666666701</v>
      </c>
      <c r="BH28" s="128">
        <f t="shared" si="3"/>
        <v>3.8888888888890083E-2</v>
      </c>
      <c r="BI28" s="128">
        <f>BH28*AM28</f>
        <v>0</v>
      </c>
      <c r="BJ28" s="27"/>
      <c r="BK28" s="32"/>
    </row>
    <row r="29" spans="1:63" s="3" customFormat="1" hidden="1">
      <c r="A29" s="24" t="s">
        <v>106</v>
      </c>
      <c r="B29" s="24" t="s">
        <v>107</v>
      </c>
      <c r="C29" s="24" t="s">
        <v>108</v>
      </c>
      <c r="D29" s="24" t="s">
        <v>205</v>
      </c>
      <c r="E29" s="32" t="s">
        <v>206</v>
      </c>
      <c r="F29" s="27"/>
      <c r="G29" s="27"/>
      <c r="H29" s="33">
        <v>0.89900000000000002</v>
      </c>
      <c r="I29" s="33"/>
      <c r="J29" s="128">
        <v>0.87777777777777799</v>
      </c>
      <c r="K29" s="137">
        <v>0.719907407407407</v>
      </c>
      <c r="L29" s="128">
        <f t="shared" si="14"/>
        <v>-0.15787037037037099</v>
      </c>
      <c r="M29" s="137">
        <f t="shared" si="15"/>
        <v>-0.14192546296296352</v>
      </c>
      <c r="N29" s="27"/>
      <c r="O29" s="32"/>
      <c r="P29" s="128">
        <v>0.87777777777777799</v>
      </c>
      <c r="Q29" s="137">
        <v>0.719907407407407</v>
      </c>
      <c r="R29" s="128">
        <f t="shared" si="12"/>
        <v>-0.15787037037037099</v>
      </c>
      <c r="S29" s="137">
        <f t="shared" si="22"/>
        <v>0</v>
      </c>
      <c r="T29" s="27"/>
      <c r="U29" s="32"/>
      <c r="V29" s="128">
        <v>0.87777777777777799</v>
      </c>
      <c r="W29" s="137">
        <v>0.719907407407407</v>
      </c>
      <c r="X29" s="128">
        <f t="shared" si="17"/>
        <v>-0.15787037037037099</v>
      </c>
      <c r="Y29" s="137">
        <f t="shared" si="23"/>
        <v>0</v>
      </c>
      <c r="Z29" s="27"/>
      <c r="AA29" s="136"/>
      <c r="AB29" s="128">
        <v>1.4194444444444401</v>
      </c>
      <c r="AC29" s="128">
        <v>1.4583333333333299</v>
      </c>
      <c r="AD29" s="128">
        <f t="shared" si="0"/>
        <v>3.8888888888889861E-2</v>
      </c>
      <c r="AE29" s="128">
        <f t="shared" si="1"/>
        <v>0</v>
      </c>
      <c r="AF29" s="27"/>
      <c r="AG29" s="32"/>
      <c r="AH29" s="128">
        <v>1.4194444444444401</v>
      </c>
      <c r="AI29" s="128">
        <v>1.4583333333333299</v>
      </c>
      <c r="AJ29" s="128">
        <f t="shared" si="4"/>
        <v>3.8888888888889861E-2</v>
      </c>
      <c r="AK29" s="128">
        <f t="shared" si="19"/>
        <v>0</v>
      </c>
      <c r="AL29" s="27"/>
      <c r="AM29" s="32"/>
      <c r="AN29" s="128">
        <v>1.4194444444444401</v>
      </c>
      <c r="AO29" s="128">
        <v>1.4583333333333299</v>
      </c>
      <c r="AP29" s="128">
        <f t="shared" si="2"/>
        <v>3.8888888888889861E-2</v>
      </c>
      <c r="AQ29" s="128">
        <f t="shared" si="20"/>
        <v>0</v>
      </c>
      <c r="AR29" s="27"/>
      <c r="AS29" s="32"/>
      <c r="AT29" s="128">
        <v>1.4194444444444401</v>
      </c>
      <c r="AU29" s="128">
        <v>1.4583333333333299</v>
      </c>
      <c r="AV29" s="128">
        <f t="shared" si="7"/>
        <v>3.8888888888889861E-2</v>
      </c>
      <c r="AW29" s="128">
        <f t="shared" si="21"/>
        <v>0</v>
      </c>
      <c r="AX29" s="27"/>
      <c r="AY29" s="32"/>
      <c r="AZ29" s="128">
        <v>1.4194444444444401</v>
      </c>
      <c r="BA29" s="128">
        <v>1.4583333333333299</v>
      </c>
      <c r="BB29" s="128">
        <f t="shared" si="9"/>
        <v>3.8888888888889861E-2</v>
      </c>
      <c r="BC29" s="128">
        <f>BB29*AG29</f>
        <v>0</v>
      </c>
      <c r="BD29" s="27"/>
      <c r="BE29" s="32"/>
      <c r="BF29" s="128">
        <v>1.4194444444444401</v>
      </c>
      <c r="BG29" s="128">
        <v>1.4583333333333299</v>
      </c>
      <c r="BH29" s="128">
        <f t="shared" si="3"/>
        <v>3.8888888888889861E-2</v>
      </c>
      <c r="BI29" s="128">
        <f>BH29*AM29</f>
        <v>0</v>
      </c>
      <c r="BJ29" s="27"/>
      <c r="BK29" s="32"/>
    </row>
    <row r="30" spans="1:63" s="3" customFormat="1" hidden="1">
      <c r="A30" s="24" t="s">
        <v>207</v>
      </c>
      <c r="B30" s="24" t="s">
        <v>208</v>
      </c>
      <c r="C30" s="24" t="s">
        <v>209</v>
      </c>
      <c r="D30" s="24" t="s">
        <v>210</v>
      </c>
      <c r="E30" s="32" t="s">
        <v>211</v>
      </c>
      <c r="F30" s="27">
        <v>1.0089999999999999</v>
      </c>
      <c r="G30" s="27"/>
      <c r="H30" s="33">
        <v>1.01</v>
      </c>
      <c r="I30" s="33"/>
      <c r="J30" s="128">
        <v>0.91944444444444495</v>
      </c>
      <c r="K30" s="137">
        <v>0.76157407407407396</v>
      </c>
      <c r="L30" s="128">
        <f t="shared" si="14"/>
        <v>-0.15787037037037099</v>
      </c>
      <c r="M30" s="137">
        <f t="shared" si="15"/>
        <v>-0.15944907407407471</v>
      </c>
      <c r="N30" s="27"/>
      <c r="O30" s="32"/>
      <c r="P30" s="128">
        <v>0.91944444444444495</v>
      </c>
      <c r="Q30" s="137">
        <v>0.76157407407407396</v>
      </c>
      <c r="R30" s="128">
        <f t="shared" si="12"/>
        <v>-0.15787037037037099</v>
      </c>
      <c r="S30" s="137">
        <f t="shared" si="22"/>
        <v>0</v>
      </c>
      <c r="T30" s="27"/>
      <c r="U30" s="32"/>
      <c r="V30" s="128">
        <v>0.91944444444444495</v>
      </c>
      <c r="W30" s="137">
        <v>0.76157407407407396</v>
      </c>
      <c r="X30" s="128">
        <f t="shared" si="17"/>
        <v>-0.15787037037037099</v>
      </c>
      <c r="Y30" s="137">
        <f t="shared" si="23"/>
        <v>0</v>
      </c>
      <c r="Z30" s="27"/>
      <c r="AA30" s="136"/>
      <c r="AB30" s="128">
        <v>1.4611111111111099</v>
      </c>
      <c r="AC30" s="128">
        <v>1.5</v>
      </c>
      <c r="AD30" s="128">
        <f t="shared" si="0"/>
        <v>3.8888888888890083E-2</v>
      </c>
      <c r="AE30" s="128">
        <f t="shared" si="1"/>
        <v>0</v>
      </c>
      <c r="AF30" s="27"/>
      <c r="AG30" s="32"/>
      <c r="AH30" s="128">
        <v>1.4611111111111099</v>
      </c>
      <c r="AI30" s="128">
        <v>1.5</v>
      </c>
      <c r="AJ30" s="128">
        <f t="shared" si="4"/>
        <v>3.8888888888890083E-2</v>
      </c>
      <c r="AK30" s="128">
        <f t="shared" si="19"/>
        <v>0</v>
      </c>
      <c r="AL30" s="27"/>
      <c r="AM30" s="32"/>
      <c r="AN30" s="128">
        <v>1.4611111111111099</v>
      </c>
      <c r="AO30" s="128">
        <v>1.5</v>
      </c>
      <c r="AP30" s="128">
        <f t="shared" si="2"/>
        <v>3.8888888888890083E-2</v>
      </c>
      <c r="AQ30" s="128">
        <f t="shared" si="20"/>
        <v>0</v>
      </c>
      <c r="AR30" s="27"/>
      <c r="AS30" s="32"/>
      <c r="AT30" s="128">
        <v>1.4611111111111099</v>
      </c>
      <c r="AU30" s="128">
        <v>1.5</v>
      </c>
      <c r="AV30" s="128">
        <f t="shared" si="7"/>
        <v>3.8888888888890083E-2</v>
      </c>
      <c r="AW30" s="128">
        <f t="shared" si="21"/>
        <v>0</v>
      </c>
      <c r="AX30" s="27"/>
      <c r="AY30" s="32"/>
      <c r="AZ30" s="128">
        <v>1.4611111111111099</v>
      </c>
      <c r="BA30" s="128">
        <v>1.5</v>
      </c>
      <c r="BB30" s="128">
        <f t="shared" si="9"/>
        <v>3.8888888888890083E-2</v>
      </c>
      <c r="BC30" s="128">
        <f>BB30*AG30</f>
        <v>0</v>
      </c>
      <c r="BD30" s="27"/>
      <c r="BE30" s="32"/>
      <c r="BF30" s="128">
        <v>1.4611111111111099</v>
      </c>
      <c r="BG30" s="128">
        <v>1.5</v>
      </c>
      <c r="BH30" s="128">
        <f t="shared" si="3"/>
        <v>3.8888888888890083E-2</v>
      </c>
      <c r="BI30" s="128">
        <f>BH30*AM30</f>
        <v>0</v>
      </c>
      <c r="BJ30" s="27"/>
      <c r="BK30" s="32"/>
    </row>
    <row r="31" spans="1:63" s="3" customFormat="1" hidden="1">
      <c r="A31" s="24" t="s">
        <v>212</v>
      </c>
      <c r="B31" s="24" t="s">
        <v>213</v>
      </c>
      <c r="C31" s="24" t="s">
        <v>214</v>
      </c>
      <c r="D31" s="24" t="s">
        <v>59</v>
      </c>
      <c r="E31" s="32"/>
      <c r="F31" s="27"/>
      <c r="G31" s="27"/>
      <c r="H31" s="33">
        <v>0.84399999999999997</v>
      </c>
      <c r="I31" s="33"/>
      <c r="J31" s="128">
        <v>0.96111111111111103</v>
      </c>
      <c r="K31" s="137">
        <v>0.80324074074074103</v>
      </c>
      <c r="L31" s="128">
        <f t="shared" si="14"/>
        <v>-0.15787037037036999</v>
      </c>
      <c r="M31" s="137">
        <f t="shared" si="15"/>
        <v>-0.13324259259259227</v>
      </c>
      <c r="N31" s="27"/>
      <c r="O31" s="32"/>
      <c r="P31" s="128">
        <v>0.96111111111111103</v>
      </c>
      <c r="Q31" s="137">
        <v>0.80324074074074103</v>
      </c>
      <c r="R31" s="128">
        <f t="shared" si="12"/>
        <v>-0.15787037037036999</v>
      </c>
      <c r="S31" s="137">
        <f t="shared" si="22"/>
        <v>0</v>
      </c>
      <c r="T31" s="27"/>
      <c r="U31" s="32"/>
      <c r="V31" s="128">
        <v>0.96111111111111103</v>
      </c>
      <c r="W31" s="137">
        <v>0.80324074074074103</v>
      </c>
      <c r="X31" s="128">
        <f t="shared" si="17"/>
        <v>-0.15787037037036999</v>
      </c>
      <c r="Y31" s="137">
        <f t="shared" si="23"/>
        <v>0</v>
      </c>
      <c r="Z31" s="27"/>
      <c r="AA31" s="136"/>
      <c r="AB31" s="128">
        <v>1.50277777777778</v>
      </c>
      <c r="AC31" s="128">
        <v>1.5416666666666701</v>
      </c>
      <c r="AD31" s="128">
        <f t="shared" si="0"/>
        <v>3.8888888888890083E-2</v>
      </c>
      <c r="AE31" s="128">
        <f t="shared" si="1"/>
        <v>0</v>
      </c>
      <c r="AF31" s="27"/>
      <c r="AG31" s="32"/>
      <c r="AH31" s="128">
        <v>1.50277777777778</v>
      </c>
      <c r="AI31" s="128">
        <v>1.5416666666666701</v>
      </c>
      <c r="AJ31" s="128">
        <f t="shared" si="4"/>
        <v>3.8888888888890083E-2</v>
      </c>
      <c r="AK31" s="128">
        <f t="shared" si="19"/>
        <v>0</v>
      </c>
      <c r="AL31" s="27"/>
      <c r="AM31" s="32"/>
      <c r="AN31" s="128">
        <v>1.50277777777778</v>
      </c>
      <c r="AO31" s="128">
        <v>1.5416666666666701</v>
      </c>
      <c r="AP31" s="128">
        <f t="shared" si="2"/>
        <v>3.8888888888890083E-2</v>
      </c>
      <c r="AQ31" s="128">
        <f t="shared" si="20"/>
        <v>0</v>
      </c>
      <c r="AR31" s="27"/>
      <c r="AS31" s="32"/>
      <c r="AT31" s="128">
        <v>1.50277777777778</v>
      </c>
      <c r="AU31" s="128">
        <v>1.5416666666666701</v>
      </c>
      <c r="AV31" s="128">
        <f t="shared" si="7"/>
        <v>3.8888888888890083E-2</v>
      </c>
      <c r="AW31" s="128">
        <f t="shared" si="21"/>
        <v>0</v>
      </c>
      <c r="AX31" s="27"/>
      <c r="AY31" s="32"/>
      <c r="AZ31" s="128">
        <v>1.50277777777778</v>
      </c>
      <c r="BA31" s="128">
        <v>1.5416666666666701</v>
      </c>
      <c r="BB31" s="128">
        <f t="shared" si="9"/>
        <v>3.8888888888890083E-2</v>
      </c>
      <c r="BC31" s="128">
        <f>BB31*AG31</f>
        <v>0</v>
      </c>
      <c r="BD31" s="27"/>
      <c r="BE31" s="32"/>
      <c r="BF31" s="128">
        <v>1.50277777777778</v>
      </c>
      <c r="BG31" s="128">
        <v>1.5416666666666701</v>
      </c>
      <c r="BH31" s="128">
        <f t="shared" si="3"/>
        <v>3.8888888888890083E-2</v>
      </c>
      <c r="BI31" s="128">
        <f>BH31*AM31</f>
        <v>0</v>
      </c>
      <c r="BJ31" s="27"/>
      <c r="BK31" s="32"/>
    </row>
    <row r="32" spans="1:63" s="3" customFormat="1" hidden="1">
      <c r="A32" s="24" t="s">
        <v>94</v>
      </c>
      <c r="B32" s="24" t="s">
        <v>137</v>
      </c>
      <c r="C32" s="24" t="s">
        <v>124</v>
      </c>
      <c r="D32" s="24" t="s">
        <v>215</v>
      </c>
      <c r="E32" s="32" t="s">
        <v>143</v>
      </c>
      <c r="F32" s="27"/>
      <c r="G32" s="27"/>
      <c r="H32" s="33">
        <v>0.94799999999999995</v>
      </c>
      <c r="I32" s="33"/>
      <c r="J32" s="128">
        <v>1.00277777777778</v>
      </c>
      <c r="K32" s="137">
        <v>0.844907407407407</v>
      </c>
      <c r="L32" s="128">
        <f t="shared" si="14"/>
        <v>-0.15787037037037299</v>
      </c>
      <c r="M32" s="137">
        <f t="shared" si="15"/>
        <v>-0.14966111111111358</v>
      </c>
      <c r="N32" s="27"/>
      <c r="O32" s="32"/>
      <c r="P32" s="128">
        <v>1.00277777777778</v>
      </c>
      <c r="Q32" s="137">
        <v>0.844907407407407</v>
      </c>
      <c r="R32" s="128">
        <f t="shared" si="12"/>
        <v>-0.15787037037037299</v>
      </c>
      <c r="S32" s="137">
        <f t="shared" si="22"/>
        <v>0</v>
      </c>
      <c r="T32" s="27"/>
      <c r="U32" s="32"/>
      <c r="V32" s="128">
        <v>1.00277777777778</v>
      </c>
      <c r="W32" s="137">
        <v>0.844907407407407</v>
      </c>
      <c r="X32" s="128">
        <f t="shared" si="17"/>
        <v>-0.15787037037037299</v>
      </c>
      <c r="Y32" s="137">
        <f t="shared" si="23"/>
        <v>0</v>
      </c>
      <c r="Z32" s="27"/>
      <c r="AA32" s="136"/>
      <c r="AB32" s="128">
        <v>1.5444444444444401</v>
      </c>
      <c r="AC32" s="128">
        <v>1.5833333333333299</v>
      </c>
      <c r="AD32" s="128">
        <f t="shared" si="0"/>
        <v>3.8888888888889861E-2</v>
      </c>
      <c r="AE32" s="128">
        <f t="shared" si="1"/>
        <v>0</v>
      </c>
      <c r="AF32" s="27"/>
      <c r="AG32" s="32"/>
      <c r="AH32" s="128">
        <v>1.5444444444444401</v>
      </c>
      <c r="AI32" s="128">
        <v>1.5833333333333299</v>
      </c>
      <c r="AJ32" s="128">
        <f t="shared" si="4"/>
        <v>3.8888888888889861E-2</v>
      </c>
      <c r="AK32" s="128">
        <f t="shared" si="19"/>
        <v>0</v>
      </c>
      <c r="AL32" s="27"/>
      <c r="AM32" s="32"/>
      <c r="AN32" s="128">
        <v>1.5444444444444401</v>
      </c>
      <c r="AO32" s="128">
        <v>1.5833333333333299</v>
      </c>
      <c r="AP32" s="128">
        <f t="shared" si="2"/>
        <v>3.8888888888889861E-2</v>
      </c>
      <c r="AQ32" s="128">
        <f t="shared" si="20"/>
        <v>0</v>
      </c>
      <c r="AR32" s="27"/>
      <c r="AS32" s="32"/>
      <c r="AT32" s="128">
        <v>1.5444444444444401</v>
      </c>
      <c r="AU32" s="128">
        <v>1.5833333333333299</v>
      </c>
      <c r="AV32" s="128">
        <f t="shared" si="7"/>
        <v>3.8888888888889861E-2</v>
      </c>
      <c r="AW32" s="128">
        <f t="shared" si="21"/>
        <v>0</v>
      </c>
      <c r="AX32" s="27"/>
      <c r="AY32" s="32"/>
      <c r="AZ32" s="128">
        <v>1.5444444444444401</v>
      </c>
      <c r="BA32" s="128">
        <v>1.5833333333333299</v>
      </c>
      <c r="BB32" s="128">
        <f t="shared" si="9"/>
        <v>3.8888888888889861E-2</v>
      </c>
      <c r="BC32" s="128">
        <f>BB32*AG32</f>
        <v>0</v>
      </c>
      <c r="BD32" s="27"/>
      <c r="BE32" s="32"/>
      <c r="BF32" s="128">
        <v>1.5444444444444401</v>
      </c>
      <c r="BG32" s="128">
        <v>1.5833333333333299</v>
      </c>
      <c r="BH32" s="128">
        <f t="shared" si="3"/>
        <v>3.8888888888889861E-2</v>
      </c>
      <c r="BI32" s="128">
        <f>BH32*AM32</f>
        <v>0</v>
      </c>
      <c r="BJ32" s="27"/>
      <c r="BK32" s="32"/>
    </row>
    <row r="33" spans="1:63" s="3" customFormat="1">
      <c r="A33" s="24" t="s">
        <v>82</v>
      </c>
      <c r="B33" s="24" t="s">
        <v>38</v>
      </c>
      <c r="C33" s="24" t="s">
        <v>83</v>
      </c>
      <c r="D33" s="24" t="s">
        <v>67</v>
      </c>
      <c r="E33" s="27"/>
      <c r="F33" s="33"/>
      <c r="G33" s="33"/>
      <c r="H33" s="27">
        <v>0.88700000000000001</v>
      </c>
      <c r="I33" s="33"/>
      <c r="J33" s="128">
        <v>0.41875000000000001</v>
      </c>
      <c r="K33" s="137">
        <v>0.5068287037037037</v>
      </c>
      <c r="L33" s="128">
        <f t="shared" si="14"/>
        <v>8.8078703703703687E-2</v>
      </c>
      <c r="M33" s="137">
        <f t="shared" si="15"/>
        <v>7.8125810185185177E-2</v>
      </c>
      <c r="N33" s="27">
        <v>1</v>
      </c>
      <c r="O33" s="32" t="s">
        <v>216</v>
      </c>
      <c r="P33" s="128" t="s">
        <v>91</v>
      </c>
      <c r="Q33" s="128" t="s">
        <v>91</v>
      </c>
      <c r="R33" s="128" t="s">
        <v>91</v>
      </c>
      <c r="S33" s="128" t="s">
        <v>91</v>
      </c>
      <c r="T33" s="129" t="s">
        <v>91</v>
      </c>
      <c r="U33" s="135"/>
      <c r="V33" s="138">
        <v>0.41805555555555557</v>
      </c>
      <c r="W33" s="128">
        <v>0.49513888888888885</v>
      </c>
      <c r="X33" s="128">
        <f>W33-V33</f>
        <v>7.7083333333333282E-2</v>
      </c>
      <c r="Y33" s="128">
        <f>X33*H33</f>
        <v>6.8372916666666617E-2</v>
      </c>
      <c r="Z33" s="107">
        <v>1</v>
      </c>
      <c r="AA33" s="130"/>
      <c r="AB33" s="128">
        <v>0.41666666666666669</v>
      </c>
      <c r="AC33" s="128">
        <v>0.48541666666666666</v>
      </c>
      <c r="AD33" s="128" t="s">
        <v>113</v>
      </c>
      <c r="AE33" s="128" t="s">
        <v>113</v>
      </c>
      <c r="AF33" s="27"/>
      <c r="AG33" s="32" t="s">
        <v>216</v>
      </c>
      <c r="AH33" s="128">
        <v>0.41666666666666669</v>
      </c>
      <c r="AI33" s="128">
        <v>0.45833333333333331</v>
      </c>
      <c r="AJ33" s="128">
        <f t="shared" si="4"/>
        <v>4.166666666666663E-2</v>
      </c>
      <c r="AK33" s="128">
        <f>AJ33*N33</f>
        <v>4.166666666666663E-2</v>
      </c>
      <c r="AL33" s="27" t="s">
        <v>113</v>
      </c>
      <c r="AM33" s="32" t="s">
        <v>216</v>
      </c>
      <c r="AN33" s="128">
        <v>0.41666666666666669</v>
      </c>
      <c r="AO33" s="128">
        <v>0.48981481481481487</v>
      </c>
      <c r="AP33" s="128">
        <f t="shared" si="2"/>
        <v>7.3148148148148184E-2</v>
      </c>
      <c r="AQ33" s="128">
        <f>AP33*H33</f>
        <v>6.4882407407407444E-2</v>
      </c>
      <c r="AR33" s="27">
        <v>1</v>
      </c>
      <c r="AS33" s="32" t="s">
        <v>216</v>
      </c>
      <c r="AT33" s="128">
        <v>0.41666666666666669</v>
      </c>
      <c r="AU33" s="128">
        <v>0.50458333333333327</v>
      </c>
      <c r="AV33" s="128">
        <f t="shared" si="7"/>
        <v>8.7916666666666587E-2</v>
      </c>
      <c r="AW33" s="128">
        <f>AV33*H33</f>
        <v>7.7982083333333257E-2</v>
      </c>
      <c r="AX33" s="27">
        <v>1</v>
      </c>
      <c r="AY33" s="32" t="s">
        <v>216</v>
      </c>
      <c r="AZ33" s="128">
        <v>0.41701388888888885</v>
      </c>
      <c r="BA33" s="128">
        <v>0.57151620370370371</v>
      </c>
      <c r="BB33" s="128">
        <f t="shared" si="9"/>
        <v>0.15450231481481486</v>
      </c>
      <c r="BC33" s="128">
        <f>BB33*H33</f>
        <v>0.13704355324074077</v>
      </c>
      <c r="BD33" s="27">
        <v>2</v>
      </c>
      <c r="BE33" s="32"/>
      <c r="BF33" s="128" t="s">
        <v>91</v>
      </c>
      <c r="BG33" s="128" t="s">
        <v>91</v>
      </c>
      <c r="BH33" s="128" t="s">
        <v>91</v>
      </c>
      <c r="BI33" s="128" t="s">
        <v>91</v>
      </c>
      <c r="BJ33" s="27"/>
      <c r="BK33" s="32" t="s">
        <v>216</v>
      </c>
    </row>
    <row r="34" spans="1:63" s="3" customFormat="1" hidden="1">
      <c r="A34" s="24" t="s">
        <v>217</v>
      </c>
      <c r="B34" s="34" t="s">
        <v>132</v>
      </c>
      <c r="C34" s="24" t="s">
        <v>118</v>
      </c>
      <c r="D34" s="24" t="s">
        <v>119</v>
      </c>
      <c r="E34" s="32" t="s">
        <v>183</v>
      </c>
      <c r="F34" s="27"/>
      <c r="G34" s="27"/>
      <c r="H34" s="33">
        <v>0.78700000000000003</v>
      </c>
      <c r="I34" s="33"/>
      <c r="J34" s="128">
        <v>1.0861111111111099</v>
      </c>
      <c r="K34" s="137">
        <v>0.92824074074074103</v>
      </c>
      <c r="L34" s="128">
        <f t="shared" si="14"/>
        <v>-0.15787037037036888</v>
      </c>
      <c r="M34" s="137">
        <f t="shared" si="15"/>
        <v>-0.12424398148148032</v>
      </c>
      <c r="N34" s="27"/>
      <c r="O34" s="32"/>
      <c r="P34" s="128">
        <v>1.0861111111111099</v>
      </c>
      <c r="Q34" s="137">
        <v>0.92824074074074103</v>
      </c>
      <c r="R34" s="128">
        <f t="shared" si="12"/>
        <v>-0.15787037037036888</v>
      </c>
      <c r="S34" s="137">
        <f t="shared" si="22"/>
        <v>0</v>
      </c>
      <c r="T34" s="27"/>
      <c r="U34" s="32"/>
      <c r="V34" s="128">
        <v>1.0861111111111099</v>
      </c>
      <c r="W34" s="137">
        <v>0.92824074074074103</v>
      </c>
      <c r="X34" s="128">
        <f t="shared" ref="X34" si="24">W34-V34</f>
        <v>-0.15787037037036888</v>
      </c>
      <c r="Y34" s="137">
        <f t="shared" ref="Y34" si="25">X34*T34</f>
        <v>0</v>
      </c>
      <c r="Z34" s="27"/>
      <c r="AA34" s="136"/>
      <c r="AB34" s="128">
        <v>1.62777777777778</v>
      </c>
      <c r="AC34" s="128">
        <v>1.6666666666666701</v>
      </c>
      <c r="AD34" s="128">
        <f t="shared" si="0"/>
        <v>3.8888888888890083E-2</v>
      </c>
      <c r="AE34" s="128">
        <f t="shared" si="1"/>
        <v>0</v>
      </c>
      <c r="AF34" s="27"/>
      <c r="AG34" s="32"/>
      <c r="AH34" s="128">
        <v>1.62777777777778</v>
      </c>
      <c r="AI34" s="128">
        <v>1.6666666666666701</v>
      </c>
      <c r="AJ34" s="128">
        <f t="shared" si="4"/>
        <v>3.8888888888890083E-2</v>
      </c>
      <c r="AK34" s="128">
        <f t="shared" ref="AK34" si="26">AJ34*O34</f>
        <v>0</v>
      </c>
      <c r="AL34" s="27"/>
      <c r="AM34" s="32"/>
      <c r="AN34" s="128">
        <v>1.62777777777778</v>
      </c>
      <c r="AO34" s="128">
        <v>1.6666666666666701</v>
      </c>
      <c r="AP34" s="128">
        <f t="shared" si="2"/>
        <v>3.8888888888890083E-2</v>
      </c>
      <c r="AQ34" s="128">
        <f t="shared" ref="AQ34" si="27">AP34*U34</f>
        <v>0</v>
      </c>
      <c r="AR34" s="27"/>
      <c r="AS34" s="32"/>
      <c r="AT34" s="128">
        <v>1.62777777777778</v>
      </c>
      <c r="AU34" s="128">
        <v>1.6666666666666701</v>
      </c>
      <c r="AV34" s="128">
        <f t="shared" si="7"/>
        <v>3.8888888888890083E-2</v>
      </c>
      <c r="AW34" s="128">
        <f t="shared" ref="AW34" si="28">AV34*AA34</f>
        <v>0</v>
      </c>
      <c r="AX34" s="27"/>
      <c r="AY34" s="32"/>
      <c r="AZ34" s="128">
        <v>1.62777777777778</v>
      </c>
      <c r="BA34" s="128">
        <v>1.6666666666666701</v>
      </c>
      <c r="BB34" s="128">
        <f t="shared" si="9"/>
        <v>3.8888888888890083E-2</v>
      </c>
      <c r="BC34" s="128">
        <f>BB34*AG34</f>
        <v>0</v>
      </c>
      <c r="BD34" s="27"/>
      <c r="BE34" s="32"/>
      <c r="BF34" s="128">
        <v>1.62777777777778</v>
      </c>
      <c r="BG34" s="128">
        <v>1.6666666666666701</v>
      </c>
      <c r="BH34" s="128">
        <f t="shared" si="3"/>
        <v>3.8888888888890083E-2</v>
      </c>
      <c r="BI34" s="128">
        <f>BH34*AM34</f>
        <v>0</v>
      </c>
      <c r="BJ34" s="27"/>
      <c r="BK34" s="32"/>
    </row>
    <row r="35" spans="1:63" s="3" customFormat="1">
      <c r="A35" s="24" t="s">
        <v>34</v>
      </c>
      <c r="B35" s="34" t="s">
        <v>32</v>
      </c>
      <c r="C35" s="24" t="s">
        <v>35</v>
      </c>
      <c r="D35" s="24" t="s">
        <v>69</v>
      </c>
      <c r="E35" s="32" t="s">
        <v>46</v>
      </c>
      <c r="F35" s="27"/>
      <c r="G35" s="27"/>
      <c r="H35" s="27">
        <v>0.752</v>
      </c>
      <c r="I35" s="31">
        <v>0.72</v>
      </c>
      <c r="J35" s="128">
        <v>0.4230902777777778</v>
      </c>
      <c r="K35" s="137">
        <v>0.54074074074074074</v>
      </c>
      <c r="L35" s="128">
        <f t="shared" si="14"/>
        <v>0.11765046296296294</v>
      </c>
      <c r="M35" s="137">
        <f t="shared" si="15"/>
        <v>8.8473148148148134E-2</v>
      </c>
      <c r="N35" s="27">
        <v>3</v>
      </c>
      <c r="O35" s="32" t="s">
        <v>194</v>
      </c>
      <c r="P35" s="128">
        <v>0.42060185185185189</v>
      </c>
      <c r="Q35" s="137">
        <v>0.53133101851851849</v>
      </c>
      <c r="R35" s="128">
        <f t="shared" si="12"/>
        <v>0.1107291666666666</v>
      </c>
      <c r="S35" s="137">
        <f>R35*H35</f>
        <v>8.3268333333333278E-2</v>
      </c>
      <c r="T35" s="27">
        <v>4</v>
      </c>
      <c r="U35" s="32" t="s">
        <v>194</v>
      </c>
      <c r="V35" s="128" t="s">
        <v>91</v>
      </c>
      <c r="W35" s="128" t="s">
        <v>91</v>
      </c>
      <c r="X35" s="128" t="s">
        <v>91</v>
      </c>
      <c r="Y35" s="128" t="s">
        <v>91</v>
      </c>
      <c r="Z35" s="129" t="s">
        <v>91</v>
      </c>
      <c r="AA35" s="130"/>
      <c r="AB35" s="128">
        <v>0.41967592592592595</v>
      </c>
      <c r="AC35" s="128">
        <v>0.53478009259259263</v>
      </c>
      <c r="AD35" s="128">
        <f t="shared" si="0"/>
        <v>0.11510416666666667</v>
      </c>
      <c r="AE35" s="128">
        <f>AD35*H35</f>
        <v>8.6558333333333334E-2</v>
      </c>
      <c r="AF35" s="27">
        <v>4</v>
      </c>
      <c r="AG35" s="32" t="s">
        <v>194</v>
      </c>
      <c r="AH35" s="128">
        <v>0.41666666666666669</v>
      </c>
      <c r="AI35" s="128">
        <v>0.45833333333333331</v>
      </c>
      <c r="AJ35" s="128">
        <f t="shared" si="4"/>
        <v>4.166666666666663E-2</v>
      </c>
      <c r="AK35" s="128">
        <f>AJ35*H35</f>
        <v>3.1333333333333303E-2</v>
      </c>
      <c r="AL35" s="27" t="s">
        <v>113</v>
      </c>
      <c r="AM35" s="32" t="s">
        <v>194</v>
      </c>
      <c r="AN35" s="128" t="s">
        <v>91</v>
      </c>
      <c r="AO35" s="128" t="s">
        <v>91</v>
      </c>
      <c r="AP35" s="128" t="s">
        <v>91</v>
      </c>
      <c r="AQ35" s="128" t="s">
        <v>91</v>
      </c>
      <c r="AR35" s="27"/>
      <c r="AS35" s="32" t="s">
        <v>194</v>
      </c>
      <c r="AT35" s="128">
        <v>0.41822916666666665</v>
      </c>
      <c r="AU35" s="128">
        <v>0.5543055555555555</v>
      </c>
      <c r="AV35" s="128">
        <f t="shared" si="7"/>
        <v>0.13607638888888884</v>
      </c>
      <c r="AW35" s="128">
        <f>AV35*H35</f>
        <v>0.10232944444444442</v>
      </c>
      <c r="AX35" s="27">
        <v>5</v>
      </c>
      <c r="AY35" s="32" t="s">
        <v>194</v>
      </c>
      <c r="AZ35" s="128">
        <v>0.4199074074074074</v>
      </c>
      <c r="BA35" s="128">
        <v>0.61302083333333335</v>
      </c>
      <c r="BB35" s="128">
        <f t="shared" si="9"/>
        <v>0.19311342592592595</v>
      </c>
      <c r="BC35" s="128">
        <f>BB35*H35</f>
        <v>0.14522129629629632</v>
      </c>
      <c r="BD35" s="27">
        <v>6</v>
      </c>
      <c r="BE35" s="32" t="s">
        <v>194</v>
      </c>
      <c r="BF35" s="128">
        <v>0.41805555555555557</v>
      </c>
      <c r="BG35" s="128">
        <v>0.5131944444444444</v>
      </c>
      <c r="BH35" s="128">
        <f t="shared" si="3"/>
        <v>9.5138888888888828E-2</v>
      </c>
      <c r="BI35" s="128">
        <f>BH35*H35</f>
        <v>7.1544444444444397E-2</v>
      </c>
      <c r="BJ35" s="27">
        <v>3</v>
      </c>
      <c r="BK35" s="32" t="s">
        <v>194</v>
      </c>
    </row>
    <row r="36" spans="1:63" s="3" customFormat="1" hidden="1">
      <c r="A36" s="3" t="s">
        <v>135</v>
      </c>
      <c r="B36" s="117" t="s">
        <v>136</v>
      </c>
      <c r="C36" s="3" t="s">
        <v>125</v>
      </c>
      <c r="D36" s="3" t="s">
        <v>144</v>
      </c>
      <c r="E36" s="115"/>
      <c r="F36" s="5"/>
      <c r="G36" s="5"/>
      <c r="H36" s="9">
        <v>0.874</v>
      </c>
      <c r="I36" s="9">
        <v>0.85399999999999998</v>
      </c>
      <c r="J36" s="139"/>
      <c r="K36" s="140">
        <v>1.01157407407407</v>
      </c>
      <c r="L36" s="139"/>
      <c r="M36" s="139"/>
      <c r="N36" s="5"/>
      <c r="O36" s="115"/>
      <c r="P36" s="139"/>
      <c r="Q36" s="140">
        <v>1.01157407407407</v>
      </c>
      <c r="R36" s="139"/>
      <c r="S36" s="139"/>
      <c r="T36" s="5"/>
      <c r="U36" s="115"/>
      <c r="V36" s="139"/>
      <c r="W36" s="140">
        <v>1.01157407407407</v>
      </c>
      <c r="X36" s="139"/>
      <c r="Y36" s="139"/>
      <c r="Z36" s="5"/>
      <c r="AA36" s="141"/>
      <c r="AB36" s="128">
        <v>1.7111111111111099</v>
      </c>
      <c r="AC36" s="128">
        <v>1.75</v>
      </c>
      <c r="AD36" s="128">
        <f t="shared" si="0"/>
        <v>3.8888888888890083E-2</v>
      </c>
      <c r="AE36" s="128">
        <f t="shared" si="1"/>
        <v>3.3211111111112128E-2</v>
      </c>
      <c r="AF36" s="5"/>
      <c r="AG36" s="115"/>
      <c r="AH36" s="128">
        <v>1.7111111111111099</v>
      </c>
      <c r="AI36" s="128">
        <v>1.75</v>
      </c>
      <c r="AJ36" s="128">
        <f t="shared" si="4"/>
        <v>3.8888888888890083E-2</v>
      </c>
      <c r="AK36" s="128">
        <f t="shared" ref="AK36:AK44" si="29">AJ36*O36</f>
        <v>0</v>
      </c>
      <c r="AL36" s="5"/>
      <c r="AM36" s="115"/>
      <c r="AN36" s="128">
        <v>1.7111111111111099</v>
      </c>
      <c r="AO36" s="128">
        <v>1.75</v>
      </c>
      <c r="AP36" s="128">
        <f t="shared" si="2"/>
        <v>3.8888888888890083E-2</v>
      </c>
      <c r="AQ36" s="128">
        <f t="shared" ref="AQ36:AQ44" si="30">AP36*U36</f>
        <v>0</v>
      </c>
      <c r="AR36" s="5"/>
      <c r="AS36" s="115"/>
      <c r="AT36" s="128">
        <v>1.7111111111111099</v>
      </c>
      <c r="AU36" s="128">
        <v>1.75</v>
      </c>
      <c r="AV36" s="128">
        <f t="shared" si="7"/>
        <v>3.8888888888890083E-2</v>
      </c>
      <c r="AW36" s="128">
        <f t="shared" ref="AW36:AW44" si="31">AV36*AA36</f>
        <v>0</v>
      </c>
      <c r="AX36" s="5"/>
      <c r="AY36" s="115"/>
      <c r="AZ36" s="128">
        <v>1.7111111111111099</v>
      </c>
      <c r="BA36" s="128">
        <v>1.75</v>
      </c>
      <c r="BB36" s="128">
        <f t="shared" si="9"/>
        <v>3.8888888888890083E-2</v>
      </c>
      <c r="BC36" s="128">
        <f>BB36*AG36</f>
        <v>0</v>
      </c>
      <c r="BD36" s="5"/>
      <c r="BE36" s="115"/>
      <c r="BF36" s="128">
        <v>1.7111111111111099</v>
      </c>
      <c r="BG36" s="128">
        <v>1.75</v>
      </c>
      <c r="BH36" s="128">
        <f t="shared" si="3"/>
        <v>3.8888888888890083E-2</v>
      </c>
      <c r="BI36" s="128">
        <f>BH36*AM36</f>
        <v>0</v>
      </c>
      <c r="BJ36" s="5"/>
      <c r="BK36" s="115"/>
    </row>
    <row r="37" spans="1:63" s="3" customFormat="1" hidden="1">
      <c r="A37" s="3" t="s">
        <v>6</v>
      </c>
      <c r="B37" s="3" t="s">
        <v>7</v>
      </c>
      <c r="C37" s="3" t="s">
        <v>9</v>
      </c>
      <c r="D37" s="3" t="s">
        <v>70</v>
      </c>
      <c r="E37" s="115" t="s">
        <v>43</v>
      </c>
      <c r="F37" s="5"/>
      <c r="G37" s="5"/>
      <c r="H37" s="9">
        <v>0.93799999999999994</v>
      </c>
      <c r="I37" s="9">
        <v>0.9</v>
      </c>
      <c r="J37" s="139"/>
      <c r="K37" s="140">
        <v>1.05324074074074</v>
      </c>
      <c r="L37" s="139"/>
      <c r="M37" s="139"/>
      <c r="N37" s="5"/>
      <c r="O37" s="115"/>
      <c r="P37" s="139"/>
      <c r="Q37" s="140">
        <v>1.05324074074074</v>
      </c>
      <c r="R37" s="139"/>
      <c r="S37" s="139"/>
      <c r="T37" s="5"/>
      <c r="U37" s="115"/>
      <c r="V37" s="139"/>
      <c r="W37" s="140">
        <v>1.05324074074074</v>
      </c>
      <c r="X37" s="139"/>
      <c r="Y37" s="139"/>
      <c r="Z37" s="5"/>
      <c r="AA37" s="141"/>
      <c r="AB37" s="128">
        <v>1.75277777777778</v>
      </c>
      <c r="AC37" s="128">
        <v>1.7916666666666701</v>
      </c>
      <c r="AD37" s="128">
        <f t="shared" si="0"/>
        <v>3.8888888888890083E-2</v>
      </c>
      <c r="AE37" s="128">
        <f t="shared" si="1"/>
        <v>3.5000000000001079E-2</v>
      </c>
      <c r="AF37" s="5"/>
      <c r="AG37" s="115"/>
      <c r="AH37" s="128">
        <v>1.75277777777778</v>
      </c>
      <c r="AI37" s="128">
        <v>1.7916666666666701</v>
      </c>
      <c r="AJ37" s="128">
        <f t="shared" si="4"/>
        <v>3.8888888888890083E-2</v>
      </c>
      <c r="AK37" s="128">
        <f t="shared" si="29"/>
        <v>0</v>
      </c>
      <c r="AL37" s="5"/>
      <c r="AM37" s="115"/>
      <c r="AN37" s="128">
        <v>1.75277777777778</v>
      </c>
      <c r="AO37" s="128">
        <v>1.7916666666666701</v>
      </c>
      <c r="AP37" s="128">
        <f t="shared" si="2"/>
        <v>3.8888888888890083E-2</v>
      </c>
      <c r="AQ37" s="128">
        <f t="shared" si="30"/>
        <v>0</v>
      </c>
      <c r="AR37" s="5"/>
      <c r="AS37" s="115"/>
      <c r="AT37" s="128">
        <v>1.75277777777778</v>
      </c>
      <c r="AU37" s="128">
        <v>1.7916666666666701</v>
      </c>
      <c r="AV37" s="128">
        <f t="shared" si="7"/>
        <v>3.8888888888890083E-2</v>
      </c>
      <c r="AW37" s="128">
        <f t="shared" si="31"/>
        <v>0</v>
      </c>
      <c r="AX37" s="5"/>
      <c r="AY37" s="115"/>
      <c r="AZ37" s="128">
        <v>1.75277777777778</v>
      </c>
      <c r="BA37" s="128">
        <v>1.7916666666666701</v>
      </c>
      <c r="BB37" s="128">
        <f t="shared" si="9"/>
        <v>3.8888888888890083E-2</v>
      </c>
      <c r="BC37" s="128">
        <f>BB37*AG37</f>
        <v>0</v>
      </c>
      <c r="BD37" s="5"/>
      <c r="BE37" s="115"/>
      <c r="BF37" s="128">
        <v>1.75277777777778</v>
      </c>
      <c r="BG37" s="128">
        <v>1.7916666666666701</v>
      </c>
      <c r="BH37" s="128">
        <f t="shared" si="3"/>
        <v>3.8888888888890083E-2</v>
      </c>
      <c r="BI37" s="128">
        <f>BH37*AM37</f>
        <v>0</v>
      </c>
      <c r="BJ37" s="5"/>
      <c r="BK37" s="115"/>
    </row>
    <row r="38" spans="1:63" s="3" customFormat="1">
      <c r="A38" s="3" t="s">
        <v>15</v>
      </c>
      <c r="B38" s="3" t="s">
        <v>24</v>
      </c>
      <c r="C38" s="3" t="s">
        <v>10</v>
      </c>
      <c r="D38" s="3" t="s">
        <v>68</v>
      </c>
      <c r="E38" s="115" t="s">
        <v>51</v>
      </c>
      <c r="F38" s="5"/>
      <c r="G38" s="5"/>
      <c r="H38" s="5">
        <v>0.879</v>
      </c>
      <c r="I38" s="5">
        <v>0.85699999999999998</v>
      </c>
      <c r="J38" s="139"/>
      <c r="K38" s="140">
        <v>1.0949074074074101</v>
      </c>
      <c r="L38" s="139"/>
      <c r="M38" s="139"/>
      <c r="N38" s="5"/>
      <c r="O38" s="115"/>
      <c r="P38" s="139"/>
      <c r="Q38" s="140">
        <v>1.0949074074074101</v>
      </c>
      <c r="R38" s="139"/>
      <c r="S38" s="139"/>
      <c r="T38" s="5"/>
      <c r="U38" s="115"/>
      <c r="V38" s="139"/>
      <c r="W38" s="140">
        <v>1.0949074074074101</v>
      </c>
      <c r="X38" s="139"/>
      <c r="Y38" s="139"/>
      <c r="Z38" s="5"/>
      <c r="AA38" s="141"/>
      <c r="AB38" s="128" t="s">
        <v>91</v>
      </c>
      <c r="AC38" s="128" t="s">
        <v>91</v>
      </c>
      <c r="AD38" s="128" t="s">
        <v>91</v>
      </c>
      <c r="AE38" s="128" t="s">
        <v>91</v>
      </c>
      <c r="AF38" s="5"/>
      <c r="AG38" s="115"/>
      <c r="AH38" s="128" t="s">
        <v>91</v>
      </c>
      <c r="AI38" s="128" t="s">
        <v>91</v>
      </c>
      <c r="AJ38" s="128" t="s">
        <v>91</v>
      </c>
      <c r="AK38" s="128" t="s">
        <v>91</v>
      </c>
      <c r="AL38" s="5"/>
      <c r="AM38" s="115"/>
      <c r="AN38" s="128">
        <v>0.43263888888888885</v>
      </c>
      <c r="AO38" s="128">
        <v>0.51874999999999993</v>
      </c>
      <c r="AP38" s="128">
        <f t="shared" si="2"/>
        <v>8.6111111111111083E-2</v>
      </c>
      <c r="AQ38" s="128">
        <f>AP38*I38</f>
        <v>7.3797222222222195E-2</v>
      </c>
      <c r="AR38" s="5">
        <v>3</v>
      </c>
      <c r="AS38" s="115" t="s">
        <v>181</v>
      </c>
      <c r="AT38" s="128" t="s">
        <v>91</v>
      </c>
      <c r="AU38" s="128" t="s">
        <v>91</v>
      </c>
      <c r="AV38" s="128" t="s">
        <v>91</v>
      </c>
      <c r="AW38" s="128" t="s">
        <v>91</v>
      </c>
      <c r="AX38" s="5"/>
      <c r="AY38" s="115"/>
      <c r="AZ38" s="128" t="s">
        <v>91</v>
      </c>
      <c r="BA38" s="128" t="s">
        <v>91</v>
      </c>
      <c r="BB38" s="128" t="s">
        <v>91</v>
      </c>
      <c r="BC38" s="128" t="s">
        <v>91</v>
      </c>
      <c r="BD38" s="5"/>
      <c r="BE38" s="115"/>
      <c r="BF38" s="128" t="s">
        <v>91</v>
      </c>
      <c r="BG38" s="128" t="s">
        <v>91</v>
      </c>
      <c r="BH38" s="128" t="s">
        <v>91</v>
      </c>
      <c r="BI38" s="128" t="s">
        <v>91</v>
      </c>
      <c r="BJ38" s="5"/>
      <c r="BK38" s="115"/>
    </row>
    <row r="39" spans="1:63" s="3" customFormat="1" hidden="1">
      <c r="A39" s="3" t="s">
        <v>138</v>
      </c>
      <c r="B39" s="3" t="s">
        <v>150</v>
      </c>
      <c r="C39" s="3" t="s">
        <v>151</v>
      </c>
      <c r="D39" s="3" t="s">
        <v>152</v>
      </c>
      <c r="E39" s="115"/>
      <c r="F39" s="5"/>
      <c r="G39" s="5"/>
      <c r="H39" s="9"/>
      <c r="I39" s="9">
        <v>1.026</v>
      </c>
      <c r="J39" s="139"/>
      <c r="K39" s="140">
        <v>1.13657407407407</v>
      </c>
      <c r="L39" s="139"/>
      <c r="M39" s="139"/>
      <c r="N39" s="5"/>
      <c r="O39" s="115"/>
      <c r="P39" s="139"/>
      <c r="Q39" s="140">
        <v>1.13657407407407</v>
      </c>
      <c r="R39" s="139"/>
      <c r="S39" s="139"/>
      <c r="T39" s="5"/>
      <c r="U39" s="115"/>
      <c r="V39" s="139"/>
      <c r="W39" s="140">
        <v>1.13657407407407</v>
      </c>
      <c r="X39" s="139"/>
      <c r="Y39" s="139"/>
      <c r="Z39" s="5"/>
      <c r="AA39" s="141"/>
      <c r="AB39" s="128">
        <v>1.8361111111111099</v>
      </c>
      <c r="AC39" s="128">
        <v>1.875</v>
      </c>
      <c r="AD39" s="128">
        <f t="shared" si="0"/>
        <v>3.8888888888890083E-2</v>
      </c>
      <c r="AE39" s="128">
        <f t="shared" si="1"/>
        <v>3.9900000000001226E-2</v>
      </c>
      <c r="AF39" s="5"/>
      <c r="AG39" s="115"/>
      <c r="AH39" s="128">
        <v>1.8361111111111099</v>
      </c>
      <c r="AI39" s="128">
        <v>1.875</v>
      </c>
      <c r="AJ39" s="128">
        <f t="shared" si="4"/>
        <v>3.8888888888890083E-2</v>
      </c>
      <c r="AK39" s="128">
        <f t="shared" si="29"/>
        <v>0</v>
      </c>
      <c r="AL39" s="5"/>
      <c r="AM39" s="115"/>
      <c r="AN39" s="128">
        <v>1.8361111111111099</v>
      </c>
      <c r="AO39" s="128">
        <v>1.875</v>
      </c>
      <c r="AP39" s="128">
        <f t="shared" si="2"/>
        <v>3.8888888888890083E-2</v>
      </c>
      <c r="AQ39" s="128">
        <f t="shared" si="30"/>
        <v>0</v>
      </c>
      <c r="AR39" s="5"/>
      <c r="AS39" s="115"/>
      <c r="AT39" s="128">
        <v>1.8361111111111099</v>
      </c>
      <c r="AU39" s="128">
        <v>1.875</v>
      </c>
      <c r="AV39" s="128">
        <f t="shared" si="7"/>
        <v>3.8888888888890083E-2</v>
      </c>
      <c r="AW39" s="128">
        <f t="shared" si="31"/>
        <v>0</v>
      </c>
      <c r="AX39" s="5"/>
      <c r="AY39" s="115"/>
      <c r="AZ39" s="128">
        <v>1.8361111111111099</v>
      </c>
      <c r="BA39" s="128">
        <v>1.875</v>
      </c>
      <c r="BB39" s="128">
        <f t="shared" si="9"/>
        <v>3.8888888888890083E-2</v>
      </c>
      <c r="BC39" s="128">
        <f t="shared" ref="BC39:BC44" si="32">BB39*AG39</f>
        <v>0</v>
      </c>
      <c r="BD39" s="5"/>
      <c r="BE39" s="115"/>
      <c r="BF39" s="128">
        <v>1.8361111111111099</v>
      </c>
      <c r="BG39" s="128">
        <v>1.875</v>
      </c>
      <c r="BH39" s="128">
        <f t="shared" si="3"/>
        <v>3.8888888888890083E-2</v>
      </c>
      <c r="BI39" s="128">
        <f t="shared" ref="BI39:BI44" si="33">BH39*AM39</f>
        <v>0</v>
      </c>
      <c r="BJ39" s="5"/>
      <c r="BK39" s="115"/>
    </row>
    <row r="40" spans="1:63" s="3" customFormat="1" hidden="1">
      <c r="A40" s="3" t="s">
        <v>133</v>
      </c>
      <c r="B40" s="3" t="s">
        <v>134</v>
      </c>
      <c r="C40" s="3" t="s">
        <v>126</v>
      </c>
      <c r="D40" s="3" t="s">
        <v>69</v>
      </c>
      <c r="E40" s="115" t="s">
        <v>149</v>
      </c>
      <c r="F40" s="5"/>
      <c r="G40" s="5"/>
      <c r="H40" s="9">
        <v>0.77700000000000002</v>
      </c>
      <c r="I40" s="9"/>
      <c r="J40" s="139"/>
      <c r="K40" s="140">
        <v>1.17824074074074</v>
      </c>
      <c r="L40" s="139"/>
      <c r="M40" s="139"/>
      <c r="N40" s="5"/>
      <c r="O40" s="115"/>
      <c r="P40" s="139"/>
      <c r="Q40" s="140">
        <v>1.17824074074074</v>
      </c>
      <c r="R40" s="139"/>
      <c r="S40" s="139"/>
      <c r="T40" s="5"/>
      <c r="U40" s="115"/>
      <c r="V40" s="139"/>
      <c r="W40" s="140">
        <v>1.17824074074074</v>
      </c>
      <c r="X40" s="139"/>
      <c r="Y40" s="139"/>
      <c r="Z40" s="5"/>
      <c r="AA40" s="141"/>
      <c r="AB40" s="128">
        <v>1.87777777777778</v>
      </c>
      <c r="AC40" s="128">
        <v>1.9166666666666701</v>
      </c>
      <c r="AD40" s="128">
        <f t="shared" si="0"/>
        <v>3.8888888888890083E-2</v>
      </c>
      <c r="AE40" s="128">
        <f t="shared" si="1"/>
        <v>0</v>
      </c>
      <c r="AF40" s="5"/>
      <c r="AG40" s="115"/>
      <c r="AH40" s="128">
        <v>1.87777777777778</v>
      </c>
      <c r="AI40" s="128">
        <v>1.9166666666666701</v>
      </c>
      <c r="AJ40" s="128">
        <f t="shared" si="4"/>
        <v>3.8888888888890083E-2</v>
      </c>
      <c r="AK40" s="128">
        <f t="shared" si="29"/>
        <v>0</v>
      </c>
      <c r="AL40" s="5"/>
      <c r="AM40" s="115"/>
      <c r="AN40" s="128">
        <v>1.87777777777778</v>
      </c>
      <c r="AO40" s="128">
        <v>1.9166666666666701</v>
      </c>
      <c r="AP40" s="128">
        <f t="shared" si="2"/>
        <v>3.8888888888890083E-2</v>
      </c>
      <c r="AQ40" s="128">
        <f t="shared" si="30"/>
        <v>0</v>
      </c>
      <c r="AR40" s="5"/>
      <c r="AS40" s="115"/>
      <c r="AT40" s="128">
        <v>1.87777777777778</v>
      </c>
      <c r="AU40" s="128">
        <v>1.9166666666666701</v>
      </c>
      <c r="AV40" s="128">
        <f t="shared" si="7"/>
        <v>3.8888888888890083E-2</v>
      </c>
      <c r="AW40" s="128">
        <f t="shared" si="31"/>
        <v>0</v>
      </c>
      <c r="AX40" s="5"/>
      <c r="AY40" s="115"/>
      <c r="AZ40" s="128">
        <v>1.87777777777778</v>
      </c>
      <c r="BA40" s="128">
        <v>1.9166666666666701</v>
      </c>
      <c r="BB40" s="128">
        <f t="shared" si="9"/>
        <v>3.8888888888890083E-2</v>
      </c>
      <c r="BC40" s="128">
        <f t="shared" si="32"/>
        <v>0</v>
      </c>
      <c r="BD40" s="5"/>
      <c r="BE40" s="115"/>
      <c r="BF40" s="128">
        <v>1.87777777777778</v>
      </c>
      <c r="BG40" s="128">
        <v>1.9166666666666701</v>
      </c>
      <c r="BH40" s="128">
        <f t="shared" si="3"/>
        <v>3.8888888888890083E-2</v>
      </c>
      <c r="BI40" s="128">
        <f t="shared" si="33"/>
        <v>0</v>
      </c>
      <c r="BJ40" s="5"/>
      <c r="BK40" s="115"/>
    </row>
    <row r="41" spans="1:63" s="3" customFormat="1" hidden="1">
      <c r="A41" s="3" t="s">
        <v>218</v>
      </c>
      <c r="B41" s="3" t="s">
        <v>219</v>
      </c>
      <c r="C41" s="3" t="s">
        <v>220</v>
      </c>
      <c r="D41" s="3" t="s">
        <v>221</v>
      </c>
      <c r="E41" s="142"/>
      <c r="F41" s="5"/>
      <c r="G41" s="5"/>
      <c r="H41" s="9">
        <v>1.0660000000000001</v>
      </c>
      <c r="I41" s="9"/>
      <c r="J41" s="139"/>
      <c r="K41" s="140">
        <v>1.2199074074074101</v>
      </c>
      <c r="L41" s="139"/>
      <c r="M41" s="139"/>
      <c r="N41" s="5"/>
      <c r="O41" s="115"/>
      <c r="P41" s="139"/>
      <c r="Q41" s="140">
        <v>1.2199074074074101</v>
      </c>
      <c r="R41" s="139"/>
      <c r="S41" s="139"/>
      <c r="T41" s="5"/>
      <c r="U41" s="115"/>
      <c r="V41" s="139"/>
      <c r="W41" s="140">
        <v>1.2199074074074101</v>
      </c>
      <c r="X41" s="139"/>
      <c r="Y41" s="139"/>
      <c r="Z41" s="5"/>
      <c r="AA41" s="141"/>
      <c r="AB41" s="128">
        <v>1.9194444444444401</v>
      </c>
      <c r="AC41" s="128">
        <v>1.9583333333333299</v>
      </c>
      <c r="AD41" s="128">
        <f t="shared" si="0"/>
        <v>3.8888888888889861E-2</v>
      </c>
      <c r="AE41" s="128">
        <f t="shared" si="1"/>
        <v>0</v>
      </c>
      <c r="AF41" s="5"/>
      <c r="AG41" s="115"/>
      <c r="AH41" s="128">
        <v>1.9194444444444401</v>
      </c>
      <c r="AI41" s="128">
        <v>1.9583333333333299</v>
      </c>
      <c r="AJ41" s="128">
        <f t="shared" si="4"/>
        <v>3.8888888888889861E-2</v>
      </c>
      <c r="AK41" s="128">
        <f t="shared" si="29"/>
        <v>0</v>
      </c>
      <c r="AL41" s="5"/>
      <c r="AM41" s="115"/>
      <c r="AN41" s="128">
        <v>1.9194444444444401</v>
      </c>
      <c r="AO41" s="128">
        <v>1.9583333333333299</v>
      </c>
      <c r="AP41" s="128">
        <f t="shared" si="2"/>
        <v>3.8888888888889861E-2</v>
      </c>
      <c r="AQ41" s="128">
        <f t="shared" si="30"/>
        <v>0</v>
      </c>
      <c r="AR41" s="5"/>
      <c r="AS41" s="115"/>
      <c r="AT41" s="128">
        <v>1.9194444444444401</v>
      </c>
      <c r="AU41" s="128">
        <v>1.9583333333333299</v>
      </c>
      <c r="AV41" s="128">
        <f t="shared" si="7"/>
        <v>3.8888888888889861E-2</v>
      </c>
      <c r="AW41" s="128">
        <f t="shared" si="31"/>
        <v>0</v>
      </c>
      <c r="AX41" s="5"/>
      <c r="AY41" s="115"/>
      <c r="AZ41" s="128">
        <v>1.9194444444444401</v>
      </c>
      <c r="BA41" s="128">
        <v>1.9583333333333299</v>
      </c>
      <c r="BB41" s="128">
        <f t="shared" si="9"/>
        <v>3.8888888888889861E-2</v>
      </c>
      <c r="BC41" s="128">
        <f t="shared" si="32"/>
        <v>0</v>
      </c>
      <c r="BD41" s="5"/>
      <c r="BE41" s="115"/>
      <c r="BF41" s="128">
        <v>1.9194444444444401</v>
      </c>
      <c r="BG41" s="128">
        <v>1.9583333333333299</v>
      </c>
      <c r="BH41" s="128">
        <f t="shared" si="3"/>
        <v>3.8888888888889861E-2</v>
      </c>
      <c r="BI41" s="128">
        <f t="shared" si="33"/>
        <v>0</v>
      </c>
      <c r="BJ41" s="5"/>
      <c r="BK41" s="115"/>
    </row>
    <row r="42" spans="1:63" s="2" customFormat="1" hidden="1">
      <c r="E42" s="7"/>
      <c r="F42" s="8"/>
      <c r="G42" s="8"/>
      <c r="H42" s="5"/>
      <c r="I42" s="9"/>
      <c r="J42" s="143"/>
      <c r="K42" s="140">
        <v>1.26157407407407</v>
      </c>
      <c r="L42" s="143"/>
      <c r="M42" s="143"/>
      <c r="N42" s="8"/>
      <c r="O42" s="118"/>
      <c r="P42" s="143"/>
      <c r="Q42" s="140">
        <v>1.26157407407407</v>
      </c>
      <c r="R42" s="143"/>
      <c r="S42" s="143"/>
      <c r="T42" s="8"/>
      <c r="U42" s="118"/>
      <c r="V42" s="143"/>
      <c r="W42" s="140">
        <v>1.26157407407407</v>
      </c>
      <c r="X42" s="143"/>
      <c r="Y42" s="143"/>
      <c r="Z42" s="8"/>
      <c r="AA42" s="144"/>
      <c r="AB42" s="128">
        <v>1.9611111111111099</v>
      </c>
      <c r="AC42" s="128">
        <v>2</v>
      </c>
      <c r="AD42" s="128">
        <f t="shared" si="0"/>
        <v>3.8888888888890083E-2</v>
      </c>
      <c r="AE42" s="128">
        <f t="shared" si="1"/>
        <v>0</v>
      </c>
      <c r="AF42" s="8"/>
      <c r="AG42" s="118"/>
      <c r="AH42" s="128">
        <v>1.9611111111111099</v>
      </c>
      <c r="AI42" s="128">
        <v>2</v>
      </c>
      <c r="AJ42" s="128">
        <f t="shared" si="4"/>
        <v>3.8888888888890083E-2</v>
      </c>
      <c r="AK42" s="128">
        <f t="shared" si="29"/>
        <v>0</v>
      </c>
      <c r="AL42" s="8"/>
      <c r="AM42" s="118"/>
      <c r="AN42" s="128">
        <v>1.9611111111111099</v>
      </c>
      <c r="AO42" s="128">
        <v>2</v>
      </c>
      <c r="AP42" s="128">
        <f t="shared" si="2"/>
        <v>3.8888888888890083E-2</v>
      </c>
      <c r="AQ42" s="128">
        <f t="shared" si="30"/>
        <v>0</v>
      </c>
      <c r="AR42" s="8"/>
      <c r="AS42" s="118"/>
      <c r="AT42" s="128">
        <v>1.9611111111111099</v>
      </c>
      <c r="AU42" s="128">
        <v>2</v>
      </c>
      <c r="AV42" s="128">
        <f t="shared" si="7"/>
        <v>3.8888888888890083E-2</v>
      </c>
      <c r="AW42" s="128">
        <f t="shared" si="31"/>
        <v>0</v>
      </c>
      <c r="AX42" s="8"/>
      <c r="AY42" s="118"/>
      <c r="AZ42" s="128">
        <v>1.9611111111111099</v>
      </c>
      <c r="BA42" s="128">
        <v>2</v>
      </c>
      <c r="BB42" s="128">
        <f t="shared" si="9"/>
        <v>3.8888888888890083E-2</v>
      </c>
      <c r="BC42" s="128">
        <f t="shared" si="32"/>
        <v>0</v>
      </c>
      <c r="BD42" s="8"/>
      <c r="BE42" s="118"/>
      <c r="BF42" s="128">
        <v>1.9611111111111099</v>
      </c>
      <c r="BG42" s="128">
        <v>2</v>
      </c>
      <c r="BH42" s="128">
        <f t="shared" si="3"/>
        <v>3.8888888888890083E-2</v>
      </c>
      <c r="BI42" s="128">
        <f t="shared" si="33"/>
        <v>0</v>
      </c>
      <c r="BJ42" s="8"/>
      <c r="BK42" s="118"/>
    </row>
    <row r="43" spans="1:63" s="2" customFormat="1" hidden="1">
      <c r="A43" s="1" t="s">
        <v>110</v>
      </c>
      <c r="E43" s="7"/>
      <c r="F43" s="8"/>
      <c r="G43" s="8"/>
      <c r="H43" s="5"/>
      <c r="I43" s="9"/>
      <c r="J43" s="143"/>
      <c r="K43" s="140">
        <v>1.30324074074074</v>
      </c>
      <c r="L43" s="143"/>
      <c r="M43" s="143"/>
      <c r="N43" s="8"/>
      <c r="O43" s="118"/>
      <c r="P43" s="143"/>
      <c r="Q43" s="140">
        <v>1.30324074074074</v>
      </c>
      <c r="R43" s="143"/>
      <c r="S43" s="143"/>
      <c r="T43" s="8"/>
      <c r="U43" s="118"/>
      <c r="V43" s="143"/>
      <c r="W43" s="140">
        <v>1.30324074074074</v>
      </c>
      <c r="X43" s="143"/>
      <c r="Y43" s="143"/>
      <c r="Z43" s="8"/>
      <c r="AA43" s="144"/>
      <c r="AB43" s="128">
        <v>2.00277777777778</v>
      </c>
      <c r="AC43" s="128">
        <v>2.0416666666666701</v>
      </c>
      <c r="AD43" s="128">
        <f t="shared" si="0"/>
        <v>3.8888888888890083E-2</v>
      </c>
      <c r="AE43" s="128">
        <f t="shared" si="1"/>
        <v>0</v>
      </c>
      <c r="AF43" s="8"/>
      <c r="AG43" s="118"/>
      <c r="AH43" s="128">
        <v>2.00277777777778</v>
      </c>
      <c r="AI43" s="128">
        <v>2.0416666666666701</v>
      </c>
      <c r="AJ43" s="128">
        <f t="shared" si="4"/>
        <v>3.8888888888890083E-2</v>
      </c>
      <c r="AK43" s="128">
        <f t="shared" si="29"/>
        <v>0</v>
      </c>
      <c r="AL43" s="8"/>
      <c r="AM43" s="118"/>
      <c r="AN43" s="128">
        <v>2.00277777777778</v>
      </c>
      <c r="AO43" s="128">
        <v>2.0416666666666701</v>
      </c>
      <c r="AP43" s="128">
        <f t="shared" si="2"/>
        <v>3.8888888888890083E-2</v>
      </c>
      <c r="AQ43" s="128">
        <f t="shared" si="30"/>
        <v>0</v>
      </c>
      <c r="AR43" s="8"/>
      <c r="AS43" s="118"/>
      <c r="AT43" s="128">
        <v>2.00277777777778</v>
      </c>
      <c r="AU43" s="128">
        <v>2.0416666666666701</v>
      </c>
      <c r="AV43" s="128">
        <f t="shared" si="7"/>
        <v>3.8888888888890083E-2</v>
      </c>
      <c r="AW43" s="128">
        <f t="shared" si="31"/>
        <v>0</v>
      </c>
      <c r="AX43" s="8"/>
      <c r="AY43" s="118"/>
      <c r="AZ43" s="128">
        <v>2.00277777777778</v>
      </c>
      <c r="BA43" s="128">
        <v>2.0416666666666701</v>
      </c>
      <c r="BB43" s="128">
        <f t="shared" si="9"/>
        <v>3.8888888888890083E-2</v>
      </c>
      <c r="BC43" s="128">
        <f t="shared" si="32"/>
        <v>0</v>
      </c>
      <c r="BD43" s="8"/>
      <c r="BE43" s="118"/>
      <c r="BF43" s="128">
        <v>2.00277777777778</v>
      </c>
      <c r="BG43" s="128">
        <v>2.0416666666666701</v>
      </c>
      <c r="BH43" s="128">
        <f t="shared" si="3"/>
        <v>3.8888888888890083E-2</v>
      </c>
      <c r="BI43" s="128">
        <f t="shared" si="33"/>
        <v>0</v>
      </c>
      <c r="BJ43" s="8"/>
      <c r="BK43" s="118"/>
    </row>
    <row r="44" spans="1:63" s="25" customFormat="1" hidden="1">
      <c r="A44" s="25" t="s">
        <v>222</v>
      </c>
      <c r="B44" s="25" t="s">
        <v>223</v>
      </c>
      <c r="C44" s="145"/>
      <c r="D44" s="24" t="s">
        <v>224</v>
      </c>
      <c r="E44" s="146"/>
      <c r="F44" s="45"/>
      <c r="G44" s="45"/>
      <c r="H44" s="45"/>
      <c r="I44" s="33"/>
      <c r="J44" s="126" t="s">
        <v>91</v>
      </c>
      <c r="K44" s="126" t="s">
        <v>91</v>
      </c>
      <c r="L44" s="126" t="s">
        <v>91</v>
      </c>
      <c r="M44" s="126" t="s">
        <v>91</v>
      </c>
      <c r="N44" s="23" t="s">
        <v>91</v>
      </c>
      <c r="O44" s="26"/>
      <c r="P44" s="138">
        <v>0.41666666666666669</v>
      </c>
      <c r="Q44" s="137" t="s">
        <v>169</v>
      </c>
      <c r="R44" s="131"/>
      <c r="S44" s="131"/>
      <c r="T44" s="29"/>
      <c r="U44" s="26"/>
      <c r="V44" s="138">
        <v>0.41666666666666669</v>
      </c>
      <c r="W44" s="137" t="s">
        <v>169</v>
      </c>
      <c r="X44" s="131"/>
      <c r="Y44" s="131"/>
      <c r="Z44" s="29"/>
      <c r="AA44" s="132"/>
      <c r="AB44" s="128">
        <v>0.41666666666666669</v>
      </c>
      <c r="AC44" s="128">
        <v>0.45833333333333331</v>
      </c>
      <c r="AD44" s="128">
        <f>AC44-AB44</f>
        <v>4.166666666666663E-2</v>
      </c>
      <c r="AE44" s="128">
        <f t="shared" si="1"/>
        <v>0</v>
      </c>
      <c r="AF44" s="23"/>
      <c r="AG44" s="26"/>
      <c r="AH44" s="128">
        <v>0.41666666666666669</v>
      </c>
      <c r="AI44" s="128">
        <v>0.45833333333333331</v>
      </c>
      <c r="AJ44" s="128">
        <f t="shared" si="4"/>
        <v>4.166666666666663E-2</v>
      </c>
      <c r="AK44" s="128">
        <f t="shared" si="29"/>
        <v>0</v>
      </c>
      <c r="AL44" s="23"/>
      <c r="AM44" s="26"/>
      <c r="AN44" s="128">
        <v>0.41666666666666669</v>
      </c>
      <c r="AO44" s="128">
        <v>0.45833333333333331</v>
      </c>
      <c r="AP44" s="128">
        <f t="shared" si="2"/>
        <v>4.166666666666663E-2</v>
      </c>
      <c r="AQ44" s="128">
        <f t="shared" si="30"/>
        <v>0</v>
      </c>
      <c r="AR44" s="23"/>
      <c r="AS44" s="26"/>
      <c r="AT44" s="128">
        <v>0.41666666666666669</v>
      </c>
      <c r="AU44" s="128">
        <v>0.45833333333333331</v>
      </c>
      <c r="AV44" s="128">
        <f t="shared" si="7"/>
        <v>4.166666666666663E-2</v>
      </c>
      <c r="AW44" s="128">
        <f t="shared" si="31"/>
        <v>0</v>
      </c>
      <c r="AX44" s="23"/>
      <c r="AY44" s="26"/>
      <c r="AZ44" s="128">
        <v>0.41666666666666669</v>
      </c>
      <c r="BA44" s="128">
        <v>0.45833333333333331</v>
      </c>
      <c r="BB44" s="128">
        <f t="shared" si="9"/>
        <v>4.166666666666663E-2</v>
      </c>
      <c r="BC44" s="128">
        <f t="shared" si="32"/>
        <v>0</v>
      </c>
      <c r="BD44" s="23"/>
      <c r="BE44" s="26"/>
      <c r="BF44" s="128">
        <v>0.41666666666666669</v>
      </c>
      <c r="BG44" s="128">
        <v>0.45833333333333331</v>
      </c>
      <c r="BH44" s="128">
        <f t="shared" si="3"/>
        <v>4.166666666666663E-2</v>
      </c>
      <c r="BI44" s="128">
        <f t="shared" si="33"/>
        <v>0</v>
      </c>
      <c r="BJ44" s="23"/>
      <c r="BK44" s="26"/>
    </row>
    <row r="45" spans="1:63" hidden="1">
      <c r="E45" s="6"/>
      <c r="F45" s="4"/>
      <c r="G45" s="4"/>
      <c r="H45" s="4"/>
      <c r="I45" s="4"/>
      <c r="J45" s="147"/>
      <c r="K45" s="140">
        <v>1.38657407407407</v>
      </c>
      <c r="L45" s="147"/>
      <c r="M45" s="147"/>
      <c r="N45" s="4"/>
      <c r="O45" s="6"/>
      <c r="P45" s="147"/>
      <c r="Q45" s="140">
        <v>1.38657407407407</v>
      </c>
      <c r="R45" s="147"/>
      <c r="S45" s="147"/>
      <c r="T45" s="4"/>
      <c r="U45" s="6"/>
      <c r="V45" s="147"/>
      <c r="W45" s="140">
        <v>1.38657407407407</v>
      </c>
      <c r="X45" s="147"/>
      <c r="Y45" s="147"/>
      <c r="Z45" s="4"/>
      <c r="AA45" s="124"/>
      <c r="AB45" s="147"/>
      <c r="AC45" s="140">
        <v>1.38657407407407</v>
      </c>
      <c r="AD45" s="128">
        <f t="shared" ref="AD45:AD57" si="34">AC45-AB45</f>
        <v>1.38657407407407</v>
      </c>
      <c r="AE45" s="128">
        <f t="shared" si="1"/>
        <v>0</v>
      </c>
      <c r="AF45" s="4"/>
      <c r="AG45" s="6"/>
    </row>
    <row r="46" spans="1:63" hidden="1">
      <c r="E46" s="6"/>
      <c r="F46" s="4"/>
      <c r="G46" s="4"/>
      <c r="H46" s="4"/>
      <c r="I46" s="4"/>
      <c r="J46" s="147"/>
      <c r="K46" s="140">
        <v>1.42824074074074</v>
      </c>
      <c r="L46" s="147"/>
      <c r="M46" s="147"/>
      <c r="N46" s="4"/>
      <c r="O46" s="6"/>
      <c r="P46" s="147"/>
      <c r="Q46" s="140">
        <v>1.42824074074074</v>
      </c>
      <c r="R46" s="147"/>
      <c r="S46" s="147"/>
      <c r="T46" s="4"/>
      <c r="U46" s="6"/>
      <c r="V46" s="147"/>
      <c r="W46" s="140">
        <v>1.42824074074074</v>
      </c>
      <c r="X46" s="147"/>
      <c r="Y46" s="147"/>
      <c r="Z46" s="4"/>
      <c r="AA46" s="124"/>
      <c r="AB46" s="147"/>
      <c r="AC46" s="140">
        <v>1.42824074074074</v>
      </c>
      <c r="AD46" s="128">
        <f t="shared" si="34"/>
        <v>1.42824074074074</v>
      </c>
      <c r="AE46" s="128">
        <f t="shared" si="1"/>
        <v>0</v>
      </c>
      <c r="AF46" s="4"/>
      <c r="AG46" s="6"/>
    </row>
    <row r="47" spans="1:63" s="13" customFormat="1" hidden="1">
      <c r="A47" s="148" t="s">
        <v>225</v>
      </c>
      <c r="E47" s="14"/>
      <c r="F47" s="16"/>
      <c r="G47" s="16"/>
      <c r="H47" s="16"/>
      <c r="I47" s="16"/>
      <c r="J47" s="147"/>
      <c r="K47" s="140">
        <v>1.4699074074074101</v>
      </c>
      <c r="L47" s="149"/>
      <c r="M47" s="149"/>
      <c r="N47" s="16"/>
      <c r="O47" s="14"/>
      <c r="P47" s="147"/>
      <c r="Q47" s="140">
        <v>1.4699074074074101</v>
      </c>
      <c r="R47" s="149"/>
      <c r="S47" s="149"/>
      <c r="T47" s="16"/>
      <c r="U47" s="14"/>
      <c r="V47" s="147"/>
      <c r="W47" s="140">
        <v>1.4699074074074101</v>
      </c>
      <c r="X47" s="149"/>
      <c r="Y47" s="149"/>
      <c r="Z47" s="16"/>
      <c r="AA47" s="150"/>
      <c r="AB47" s="147"/>
      <c r="AC47" s="140">
        <v>1.4699074074074101</v>
      </c>
      <c r="AD47" s="128">
        <f t="shared" si="34"/>
        <v>1.4699074074074101</v>
      </c>
      <c r="AE47" s="128">
        <f t="shared" si="1"/>
        <v>0</v>
      </c>
      <c r="AF47" s="16"/>
      <c r="AG47" s="14"/>
    </row>
    <row r="48" spans="1:63" s="13" customFormat="1" hidden="1">
      <c r="A48" s="13" t="s">
        <v>226</v>
      </c>
      <c r="B48" s="13" t="s">
        <v>227</v>
      </c>
      <c r="C48" s="13" t="s">
        <v>228</v>
      </c>
      <c r="E48" s="14"/>
      <c r="F48" s="16"/>
      <c r="G48" s="16"/>
      <c r="H48" s="16"/>
      <c r="I48" s="16"/>
      <c r="J48" s="147"/>
      <c r="K48" s="140">
        <v>1.51157407407407</v>
      </c>
      <c r="L48" s="149"/>
      <c r="M48" s="149"/>
      <c r="N48" s="16"/>
      <c r="O48" s="14"/>
      <c r="P48" s="147"/>
      <c r="Q48" s="140">
        <v>1.51157407407407</v>
      </c>
      <c r="R48" s="149"/>
      <c r="S48" s="149"/>
      <c r="T48" s="16"/>
      <c r="U48" s="14"/>
      <c r="V48" s="147"/>
      <c r="W48" s="140">
        <v>1.51157407407407</v>
      </c>
      <c r="X48" s="149"/>
      <c r="Y48" s="149"/>
      <c r="Z48" s="16"/>
      <c r="AA48" s="150"/>
      <c r="AB48" s="147"/>
      <c r="AC48" s="140">
        <v>1.51157407407407</v>
      </c>
      <c r="AD48" s="128">
        <f t="shared" si="34"/>
        <v>1.51157407407407</v>
      </c>
      <c r="AE48" s="128">
        <f t="shared" si="1"/>
        <v>0</v>
      </c>
      <c r="AF48" s="16"/>
      <c r="AG48" s="14"/>
    </row>
    <row r="49" spans="1:63" s="13" customFormat="1" hidden="1">
      <c r="A49" s="13" t="s">
        <v>229</v>
      </c>
      <c r="B49" s="13" t="s">
        <v>230</v>
      </c>
      <c r="C49" s="13" t="s">
        <v>228</v>
      </c>
      <c r="E49" s="14"/>
      <c r="F49" s="16"/>
      <c r="G49" s="16"/>
      <c r="H49" s="16"/>
      <c r="I49" s="16"/>
      <c r="J49" s="147"/>
      <c r="K49" s="140">
        <v>1.55324074074074</v>
      </c>
      <c r="L49" s="149"/>
      <c r="M49" s="149"/>
      <c r="N49" s="16"/>
      <c r="O49" s="14"/>
      <c r="P49" s="147"/>
      <c r="Q49" s="140">
        <v>1.55324074074074</v>
      </c>
      <c r="R49" s="149"/>
      <c r="S49" s="149"/>
      <c r="T49" s="16"/>
      <c r="U49" s="14"/>
      <c r="V49" s="147"/>
      <c r="W49" s="140">
        <v>1.55324074074074</v>
      </c>
      <c r="X49" s="149"/>
      <c r="Y49" s="149"/>
      <c r="Z49" s="16"/>
      <c r="AA49" s="150"/>
      <c r="AB49" s="147"/>
      <c r="AC49" s="140">
        <v>1.55324074074074</v>
      </c>
      <c r="AD49" s="128">
        <f t="shared" si="34"/>
        <v>1.55324074074074</v>
      </c>
      <c r="AE49" s="128">
        <f t="shared" si="1"/>
        <v>0</v>
      </c>
      <c r="AF49" s="16"/>
      <c r="AG49" s="14"/>
    </row>
    <row r="50" spans="1:63" s="13" customFormat="1" hidden="1">
      <c r="A50" s="13" t="s">
        <v>231</v>
      </c>
      <c r="B50" s="13" t="s">
        <v>232</v>
      </c>
      <c r="C50" s="13" t="s">
        <v>228</v>
      </c>
      <c r="E50" s="14"/>
      <c r="F50" s="16"/>
      <c r="G50" s="16"/>
      <c r="H50" s="16"/>
      <c r="I50" s="16"/>
      <c r="J50" s="147"/>
      <c r="K50" s="140">
        <v>1.5949074074074101</v>
      </c>
      <c r="L50" s="149"/>
      <c r="M50" s="149"/>
      <c r="N50" s="16"/>
      <c r="O50" s="14"/>
      <c r="P50" s="147"/>
      <c r="Q50" s="140">
        <v>1.5949074074074101</v>
      </c>
      <c r="R50" s="149"/>
      <c r="S50" s="149"/>
      <c r="T50" s="16"/>
      <c r="U50" s="14"/>
      <c r="V50" s="147"/>
      <c r="W50" s="140">
        <v>1.5949074074074101</v>
      </c>
      <c r="X50" s="149"/>
      <c r="Y50" s="149"/>
      <c r="Z50" s="16"/>
      <c r="AA50" s="150"/>
      <c r="AB50" s="147"/>
      <c r="AC50" s="140">
        <v>1.5949074074074101</v>
      </c>
      <c r="AD50" s="128">
        <f t="shared" si="34"/>
        <v>1.5949074074074101</v>
      </c>
      <c r="AE50" s="128">
        <f t="shared" si="1"/>
        <v>0</v>
      </c>
      <c r="AF50" s="16"/>
      <c r="AG50" s="14"/>
    </row>
    <row r="51" spans="1:63" hidden="1">
      <c r="E51" s="6"/>
      <c r="F51" s="4"/>
      <c r="G51" s="4"/>
      <c r="H51" s="4"/>
      <c r="I51" s="4"/>
      <c r="J51" s="143"/>
      <c r="K51" s="140">
        <v>1.63657407407407</v>
      </c>
      <c r="L51" s="147"/>
      <c r="M51" s="147"/>
      <c r="N51" s="4"/>
      <c r="O51" s="6"/>
      <c r="P51" s="143"/>
      <c r="Q51" s="140">
        <v>1.63657407407407</v>
      </c>
      <c r="R51" s="147"/>
      <c r="S51" s="147"/>
      <c r="T51" s="4"/>
      <c r="U51" s="6"/>
      <c r="V51" s="143"/>
      <c r="W51" s="140">
        <v>1.63657407407407</v>
      </c>
      <c r="X51" s="147"/>
      <c r="Y51" s="147"/>
      <c r="Z51" s="4"/>
      <c r="AA51" s="124"/>
      <c r="AB51" s="143"/>
      <c r="AC51" s="140">
        <v>1.63657407407407</v>
      </c>
      <c r="AD51" s="128">
        <f t="shared" si="34"/>
        <v>1.63657407407407</v>
      </c>
      <c r="AE51" s="128">
        <f t="shared" si="1"/>
        <v>0</v>
      </c>
      <c r="AF51" s="4"/>
      <c r="AG51" s="6"/>
    </row>
    <row r="52" spans="1:63" hidden="1">
      <c r="A52" t="s">
        <v>15</v>
      </c>
      <c r="B52" t="s">
        <v>24</v>
      </c>
      <c r="C52" t="s">
        <v>233</v>
      </c>
      <c r="E52" s="6"/>
      <c r="F52" s="4"/>
      <c r="G52" s="4"/>
      <c r="H52" s="4"/>
      <c r="I52" s="4"/>
      <c r="J52" s="147"/>
      <c r="K52" s="140">
        <v>1.67824074074074</v>
      </c>
      <c r="L52" s="147"/>
      <c r="M52" s="147"/>
      <c r="N52" s="4"/>
      <c r="O52" s="6"/>
      <c r="P52" s="147"/>
      <c r="Q52" s="140">
        <v>1.67824074074074</v>
      </c>
      <c r="R52" s="147"/>
      <c r="S52" s="147"/>
      <c r="T52" s="4"/>
      <c r="U52" s="6"/>
      <c r="V52" s="147"/>
      <c r="W52" s="140">
        <v>1.67824074074074</v>
      </c>
      <c r="X52" s="147"/>
      <c r="Y52" s="147"/>
      <c r="Z52" s="4"/>
      <c r="AA52" s="124"/>
      <c r="AB52" s="147"/>
      <c r="AC52" s="140">
        <v>1.67824074074074</v>
      </c>
      <c r="AD52" s="128">
        <f t="shared" si="34"/>
        <v>1.67824074074074</v>
      </c>
      <c r="AE52" s="128">
        <f t="shared" si="1"/>
        <v>0</v>
      </c>
      <c r="AF52" s="4"/>
      <c r="AG52" s="6"/>
    </row>
    <row r="53" spans="1:63" s="13" customFormat="1" hidden="1">
      <c r="A53" s="13" t="s">
        <v>234</v>
      </c>
      <c r="B53" s="13" t="s">
        <v>38</v>
      </c>
      <c r="C53" s="13" t="s">
        <v>235</v>
      </c>
      <c r="E53" s="14"/>
      <c r="F53" s="16"/>
      <c r="G53" s="16"/>
      <c r="H53" s="16"/>
      <c r="I53" s="16"/>
      <c r="J53" s="149"/>
      <c r="K53" s="140">
        <v>1.7199074074074101</v>
      </c>
      <c r="L53" s="149"/>
      <c r="M53" s="149"/>
      <c r="N53" s="16"/>
      <c r="O53" s="14"/>
      <c r="P53" s="149"/>
      <c r="Q53" s="140">
        <v>1.7199074074074101</v>
      </c>
      <c r="R53" s="149"/>
      <c r="S53" s="149"/>
      <c r="T53" s="16"/>
      <c r="U53" s="14"/>
      <c r="V53" s="149"/>
      <c r="W53" s="140">
        <v>1.7199074074074101</v>
      </c>
      <c r="X53" s="149"/>
      <c r="Y53" s="149"/>
      <c r="Z53" s="16"/>
      <c r="AA53" s="150"/>
      <c r="AB53" s="149"/>
      <c r="AC53" s="140">
        <v>1.7199074074074101</v>
      </c>
      <c r="AD53" s="128">
        <f t="shared" si="34"/>
        <v>1.7199074074074101</v>
      </c>
      <c r="AE53" s="128">
        <f t="shared" si="1"/>
        <v>0</v>
      </c>
      <c r="AF53" s="16"/>
      <c r="AG53" s="14"/>
    </row>
    <row r="54" spans="1:63" hidden="1">
      <c r="E54" s="6"/>
      <c r="F54" s="4"/>
      <c r="G54" s="4"/>
      <c r="H54" s="4"/>
      <c r="I54" s="4"/>
      <c r="J54" s="147"/>
      <c r="K54" s="140">
        <v>1.76157407407407</v>
      </c>
      <c r="L54" s="147"/>
      <c r="M54" s="147"/>
      <c r="N54" s="4"/>
      <c r="O54" s="6"/>
      <c r="P54" s="147"/>
      <c r="Q54" s="140">
        <v>1.76157407407407</v>
      </c>
      <c r="R54" s="147"/>
      <c r="S54" s="147"/>
      <c r="T54" s="4"/>
      <c r="U54" s="6"/>
      <c r="V54" s="147"/>
      <c r="W54" s="140">
        <v>1.76157407407407</v>
      </c>
      <c r="X54" s="147"/>
      <c r="Y54" s="147"/>
      <c r="Z54" s="4"/>
      <c r="AA54" s="124"/>
      <c r="AB54" s="147"/>
      <c r="AC54" s="140">
        <v>1.76157407407407</v>
      </c>
      <c r="AD54" s="128">
        <f t="shared" si="34"/>
        <v>1.76157407407407</v>
      </c>
      <c r="AE54" s="128">
        <f t="shared" si="1"/>
        <v>0</v>
      </c>
      <c r="AF54" s="4"/>
      <c r="AG54" s="6"/>
    </row>
    <row r="55" spans="1:63" hidden="1">
      <c r="A55" t="s">
        <v>4</v>
      </c>
      <c r="B55" t="s">
        <v>5</v>
      </c>
      <c r="C55" t="s">
        <v>236</v>
      </c>
      <c r="E55" s="6"/>
      <c r="F55" s="4"/>
      <c r="G55" s="4"/>
      <c r="H55" s="4"/>
      <c r="I55" s="4"/>
      <c r="J55" s="147"/>
      <c r="K55" s="140">
        <v>1.80324074074074</v>
      </c>
      <c r="L55" s="147"/>
      <c r="M55" s="147"/>
      <c r="N55" s="4"/>
      <c r="O55" s="6"/>
      <c r="P55" s="147"/>
      <c r="Q55" s="140">
        <v>1.80324074074074</v>
      </c>
      <c r="R55" s="147"/>
      <c r="S55" s="147"/>
      <c r="T55" s="4"/>
      <c r="U55" s="6"/>
      <c r="V55" s="147"/>
      <c r="W55" s="140">
        <v>1.80324074074074</v>
      </c>
      <c r="X55" s="147"/>
      <c r="Y55" s="147"/>
      <c r="Z55" s="4"/>
      <c r="AA55" s="124"/>
      <c r="AB55" s="147"/>
      <c r="AC55" s="140">
        <v>1.80324074074074</v>
      </c>
      <c r="AD55" s="128">
        <f t="shared" si="34"/>
        <v>1.80324074074074</v>
      </c>
      <c r="AE55" s="128">
        <f t="shared" si="1"/>
        <v>0</v>
      </c>
      <c r="AF55" s="4"/>
      <c r="AG55" s="6"/>
    </row>
    <row r="56" spans="1:63" hidden="1">
      <c r="E56" s="6"/>
      <c r="F56" s="4"/>
      <c r="G56" s="4"/>
      <c r="H56" s="4"/>
      <c r="I56" s="4"/>
      <c r="J56" s="147"/>
      <c r="K56" s="140">
        <v>1.8449074074074101</v>
      </c>
      <c r="L56" s="147"/>
      <c r="M56" s="147"/>
      <c r="N56" s="4"/>
      <c r="O56" s="6"/>
      <c r="P56" s="147"/>
      <c r="Q56" s="140">
        <v>1.8449074074074101</v>
      </c>
      <c r="R56" s="147"/>
      <c r="S56" s="147"/>
      <c r="T56" s="4"/>
      <c r="U56" s="6"/>
      <c r="V56" s="147"/>
      <c r="W56" s="140">
        <v>1.8449074074074101</v>
      </c>
      <c r="X56" s="147"/>
      <c r="Y56" s="147"/>
      <c r="Z56" s="4"/>
      <c r="AA56" s="124"/>
      <c r="AB56" s="147"/>
      <c r="AC56" s="140">
        <v>1.8449074074074101</v>
      </c>
      <c r="AD56" s="151">
        <f t="shared" si="34"/>
        <v>1.8449074074074101</v>
      </c>
      <c r="AE56" s="151">
        <f t="shared" si="1"/>
        <v>0</v>
      </c>
      <c r="AF56" s="4"/>
      <c r="AG56" s="6"/>
    </row>
    <row r="57" spans="1:63">
      <c r="A57" s="21" t="s">
        <v>237</v>
      </c>
      <c r="B57" s="21" t="s">
        <v>14</v>
      </c>
      <c r="C57" s="21" t="s">
        <v>238</v>
      </c>
      <c r="D57" s="21" t="s">
        <v>239</v>
      </c>
      <c r="E57" s="22" t="s">
        <v>240</v>
      </c>
      <c r="F57" s="23"/>
      <c r="G57" s="23"/>
      <c r="H57" s="23"/>
      <c r="I57" s="23">
        <v>0.84499999999999997</v>
      </c>
      <c r="J57" s="126"/>
      <c r="K57" s="126"/>
      <c r="L57" s="126"/>
      <c r="M57" s="126"/>
      <c r="N57" s="23"/>
      <c r="O57" s="22"/>
      <c r="P57" s="126"/>
      <c r="Q57" s="126"/>
      <c r="R57" s="126"/>
      <c r="S57" s="126"/>
      <c r="T57" s="23"/>
      <c r="U57" s="22"/>
      <c r="V57" s="126"/>
      <c r="W57" s="126"/>
      <c r="X57" s="126"/>
      <c r="Y57" s="126"/>
      <c r="Z57" s="23"/>
      <c r="AA57" s="127"/>
      <c r="AB57" s="128">
        <v>0.41666666666666669</v>
      </c>
      <c r="AC57" s="128">
        <v>0.50804398148148155</v>
      </c>
      <c r="AD57" s="128">
        <f t="shared" si="34"/>
        <v>9.137731481481487E-2</v>
      </c>
      <c r="AE57" s="128">
        <f t="shared" si="1"/>
        <v>7.7213831018518558E-2</v>
      </c>
      <c r="AF57" s="23">
        <v>3</v>
      </c>
      <c r="AG57" s="22" t="s">
        <v>194</v>
      </c>
      <c r="AH57" s="128" t="s">
        <v>91</v>
      </c>
      <c r="AI57" s="128" t="s">
        <v>91</v>
      </c>
      <c r="AJ57" s="128" t="s">
        <v>91</v>
      </c>
      <c r="AK57" s="128" t="s">
        <v>91</v>
      </c>
      <c r="AL57" s="21"/>
      <c r="AM57" s="21"/>
      <c r="AN57" s="126" t="s">
        <v>91</v>
      </c>
      <c r="AO57" s="126" t="s">
        <v>91</v>
      </c>
      <c r="AP57" s="126" t="s">
        <v>91</v>
      </c>
      <c r="AQ57" s="126" t="s">
        <v>91</v>
      </c>
      <c r="AR57" s="21"/>
      <c r="AS57" s="21"/>
      <c r="AT57" s="128" t="s">
        <v>91</v>
      </c>
      <c r="AU57" s="128" t="s">
        <v>91</v>
      </c>
      <c r="AV57" s="128" t="s">
        <v>91</v>
      </c>
      <c r="AW57" s="128" t="s">
        <v>91</v>
      </c>
      <c r="AX57" s="21"/>
      <c r="AY57" s="21"/>
      <c r="AZ57" s="128" t="s">
        <v>91</v>
      </c>
      <c r="BA57" s="128" t="s">
        <v>91</v>
      </c>
      <c r="BB57" s="128" t="s">
        <v>91</v>
      </c>
      <c r="BC57" s="128" t="s">
        <v>91</v>
      </c>
      <c r="BD57" s="21"/>
      <c r="BE57" s="21"/>
      <c r="BF57" s="128" t="s">
        <v>91</v>
      </c>
      <c r="BG57" s="128" t="s">
        <v>91</v>
      </c>
      <c r="BH57" s="128" t="s">
        <v>91</v>
      </c>
      <c r="BI57" s="128" t="s">
        <v>91</v>
      </c>
      <c r="BJ57" s="21"/>
      <c r="BK57" s="21"/>
    </row>
    <row r="58" spans="1:63">
      <c r="A58" s="152" t="s">
        <v>131</v>
      </c>
      <c r="B58" s="152" t="s">
        <v>109</v>
      </c>
      <c r="D58" t="s">
        <v>224</v>
      </c>
      <c r="E58" s="6"/>
      <c r="F58" s="4"/>
      <c r="G58" s="4"/>
      <c r="H58" s="4"/>
      <c r="I58" s="4"/>
      <c r="J58" s="147"/>
      <c r="K58" s="147"/>
      <c r="L58" s="147"/>
      <c r="M58" s="147"/>
      <c r="N58" s="4"/>
      <c r="O58" s="6"/>
      <c r="P58" s="147"/>
      <c r="Q58" s="147"/>
      <c r="R58" s="147"/>
      <c r="S58" s="147"/>
      <c r="T58" s="4"/>
      <c r="U58" s="6"/>
      <c r="V58" s="147"/>
      <c r="W58" s="147"/>
      <c r="X58" s="147"/>
      <c r="Y58" s="147"/>
      <c r="Z58" s="4"/>
      <c r="AA58" s="124"/>
      <c r="AB58" s="147"/>
      <c r="AC58" s="147"/>
      <c r="AD58" s="147"/>
      <c r="AE58" s="147"/>
      <c r="AF58" s="4"/>
      <c r="AG58" s="6"/>
      <c r="AN58" s="128">
        <v>0.41666666666666669</v>
      </c>
      <c r="AO58" t="s">
        <v>169</v>
      </c>
      <c r="AT58" s="128" t="s">
        <v>91</v>
      </c>
      <c r="AU58" s="128" t="s">
        <v>91</v>
      </c>
      <c r="AV58" s="128" t="s">
        <v>91</v>
      </c>
      <c r="AW58" s="128" t="s">
        <v>91</v>
      </c>
      <c r="AZ58" s="128" t="s">
        <v>91</v>
      </c>
      <c r="BA58" s="128" t="s">
        <v>91</v>
      </c>
      <c r="BB58" s="128" t="s">
        <v>91</v>
      </c>
      <c r="BC58" s="128" t="s">
        <v>91</v>
      </c>
      <c r="BF58" s="128" t="s">
        <v>91</v>
      </c>
      <c r="BG58" s="128" t="s">
        <v>91</v>
      </c>
      <c r="BH58" s="128" t="s">
        <v>91</v>
      </c>
      <c r="BI58" s="128" t="s">
        <v>91</v>
      </c>
    </row>
  </sheetData>
  <mergeCells count="9">
    <mergeCell ref="AT2:AW2"/>
    <mergeCell ref="AZ2:BC2"/>
    <mergeCell ref="BF2:BI2"/>
    <mergeCell ref="J2:M2"/>
    <mergeCell ref="P2:T2"/>
    <mergeCell ref="V2:Z2"/>
    <mergeCell ref="AB2:AE2"/>
    <mergeCell ref="AH2:AK2"/>
    <mergeCell ref="AN2:AQ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Autumn Series Results</vt:lpstr>
      <vt:lpstr>Summer Series 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Ian</cp:lastModifiedBy>
  <cp:lastPrinted>2021-05-12T11:26:00Z</cp:lastPrinted>
  <dcterms:created xsi:type="dcterms:W3CDTF">2017-11-19T17:24:25Z</dcterms:created>
  <dcterms:modified xsi:type="dcterms:W3CDTF">2021-05-12T15:34:54Z</dcterms:modified>
</cp:coreProperties>
</file>